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21-22\C. MBRR (detailed schedules)\Municipal Services Summaries\"/>
    </mc:Choice>
  </mc:AlternateContent>
  <bookViews>
    <workbookView xWindow="480" yWindow="60" windowWidth="13275" windowHeight="7170" activeTab="2"/>
  </bookViews>
  <sheets>
    <sheet name="Waste Water Fin Performance" sheetId="1" r:id="rId1"/>
    <sheet name="Waste Water Fin Position" sheetId="2" r:id="rId2"/>
    <sheet name="Waste Water Cash Flows" sheetId="3" r:id="rId3"/>
  </sheets>
  <definedNames>
    <definedName name="_xlnm.Print_Area" localSheetId="2">'Waste Water Cash Flows'!$A$1:$L$43</definedName>
    <definedName name="_xlnm.Print_Area" localSheetId="0">'Waste Water Fin Performance'!$A$1:$L$57</definedName>
    <definedName name="_xlnm.Print_Area" localSheetId="1">'Waste Water Fin Position'!$A$1:$L$54</definedName>
  </definedNames>
  <calcPr calcId="162913" calcMode="manual"/>
</workbook>
</file>

<file path=xl/calcChain.xml><?xml version="1.0" encoding="utf-8"?>
<calcChain xmlns="http://schemas.openxmlformats.org/spreadsheetml/2006/main">
  <c r="C17" i="3" l="1"/>
  <c r="C38" i="3" s="1"/>
  <c r="C40" i="3" s="1"/>
  <c r="D17" i="3"/>
  <c r="D38" i="3" s="1"/>
  <c r="D40" i="3" s="1"/>
  <c r="E17" i="3"/>
  <c r="F17" i="3"/>
  <c r="G17" i="3"/>
  <c r="G38" i="3" s="1"/>
  <c r="G40" i="3" s="1"/>
  <c r="H17" i="3"/>
  <c r="H38" i="3" s="1"/>
  <c r="H40" i="3" s="1"/>
  <c r="I17" i="3"/>
  <c r="J17" i="3"/>
  <c r="K17" i="3"/>
  <c r="K38" i="3" s="1"/>
  <c r="K40" i="3" s="1"/>
  <c r="L17" i="3"/>
  <c r="L38" i="3" s="1"/>
  <c r="L40" i="3" s="1"/>
  <c r="C27" i="3"/>
  <c r="D27" i="3"/>
  <c r="E27" i="3"/>
  <c r="F27" i="3"/>
  <c r="G27" i="3"/>
  <c r="H27" i="3"/>
  <c r="I27" i="3"/>
  <c r="J27" i="3"/>
  <c r="K27" i="3"/>
  <c r="L27" i="3"/>
  <c r="C36" i="3"/>
  <c r="D36" i="3"/>
  <c r="E36" i="3"/>
  <c r="F36" i="3"/>
  <c r="G36" i="3"/>
  <c r="H36" i="3"/>
  <c r="I36" i="3"/>
  <c r="J36" i="3"/>
  <c r="K36" i="3"/>
  <c r="L36" i="3"/>
  <c r="E38" i="3"/>
  <c r="E40" i="3" s="1"/>
  <c r="F38" i="3"/>
  <c r="F40" i="3" s="1"/>
  <c r="I38" i="3"/>
  <c r="J38" i="3"/>
  <c r="J40" i="3" s="1"/>
  <c r="C12" i="2" l="1"/>
  <c r="D12" i="2"/>
  <c r="E12" i="2"/>
  <c r="F12" i="2"/>
  <c r="G12" i="2"/>
  <c r="H12" i="2"/>
  <c r="I12" i="2"/>
  <c r="J12" i="2"/>
  <c r="K12" i="2"/>
  <c r="L12" i="2"/>
  <c r="C24" i="2"/>
  <c r="D24" i="2"/>
  <c r="E24" i="2"/>
  <c r="E25" i="2" s="1"/>
  <c r="E42" i="2" s="1"/>
  <c r="F24" i="2"/>
  <c r="F25" i="2" s="1"/>
  <c r="F42" i="2" s="1"/>
  <c r="G24" i="2"/>
  <c r="H24" i="2"/>
  <c r="I24" i="2"/>
  <c r="I25" i="2" s="1"/>
  <c r="I42" i="2" s="1"/>
  <c r="J24" i="2"/>
  <c r="J25" i="2" s="1"/>
  <c r="J42" i="2" s="1"/>
  <c r="K24" i="2"/>
  <c r="L24" i="2"/>
  <c r="C25" i="2"/>
  <c r="D25" i="2"/>
  <c r="G25" i="2"/>
  <c r="H25" i="2"/>
  <c r="K25" i="2"/>
  <c r="L25" i="2"/>
  <c r="C34" i="2"/>
  <c r="D34" i="2"/>
  <c r="E34" i="2"/>
  <c r="F34" i="2"/>
  <c r="G34" i="2"/>
  <c r="H34" i="2"/>
  <c r="I34" i="2"/>
  <c r="J34" i="2"/>
  <c r="K34" i="2"/>
  <c r="L34" i="2"/>
  <c r="C39" i="2"/>
  <c r="C40" i="2" s="1"/>
  <c r="C42" i="2" s="1"/>
  <c r="D39" i="2"/>
  <c r="D40" i="2" s="1"/>
  <c r="D42" i="2" s="1"/>
  <c r="E39" i="2"/>
  <c r="F39" i="2"/>
  <c r="G39" i="2"/>
  <c r="G40" i="2" s="1"/>
  <c r="G42" i="2" s="1"/>
  <c r="H39" i="2"/>
  <c r="H40" i="2" s="1"/>
  <c r="H42" i="2" s="1"/>
  <c r="I39" i="2"/>
  <c r="J39" i="2"/>
  <c r="K39" i="2"/>
  <c r="K40" i="2" s="1"/>
  <c r="K42" i="2" s="1"/>
  <c r="L39" i="2"/>
  <c r="L40" i="2" s="1"/>
  <c r="L42" i="2" s="1"/>
  <c r="E40" i="2"/>
  <c r="F40" i="2"/>
  <c r="I40" i="2"/>
  <c r="J40" i="2"/>
  <c r="C48" i="2"/>
  <c r="D48" i="2"/>
  <c r="E48" i="2"/>
  <c r="F48" i="2"/>
  <c r="G48" i="2"/>
  <c r="H48" i="2"/>
  <c r="I48" i="2"/>
  <c r="J48" i="2"/>
  <c r="K48" i="2"/>
  <c r="L48" i="2"/>
  <c r="L35" i="1" l="1"/>
  <c r="K35" i="1"/>
  <c r="J35" i="1"/>
  <c r="I35" i="1"/>
  <c r="H35" i="1"/>
  <c r="G35" i="1"/>
  <c r="F35" i="1"/>
  <c r="E35" i="1"/>
  <c r="D35" i="1"/>
  <c r="C35" i="1"/>
  <c r="L21" i="1"/>
  <c r="L37" i="1" s="1"/>
  <c r="L41" i="1" s="1"/>
  <c r="L43" i="1" s="1"/>
  <c r="L45" i="1" s="1"/>
  <c r="L47" i="1" s="1"/>
  <c r="K21" i="1"/>
  <c r="K37" i="1" s="1"/>
  <c r="K41" i="1" s="1"/>
  <c r="K43" i="1" s="1"/>
  <c r="K45" i="1" s="1"/>
  <c r="K47" i="1" s="1"/>
  <c r="J21" i="1"/>
  <c r="J37" i="1" s="1"/>
  <c r="J41" i="1" s="1"/>
  <c r="J43" i="1" s="1"/>
  <c r="J45" i="1" s="1"/>
  <c r="J47" i="1" s="1"/>
  <c r="I21" i="1"/>
  <c r="I37" i="1" s="1"/>
  <c r="I41" i="1" s="1"/>
  <c r="I43" i="1" s="1"/>
  <c r="I45" i="1" s="1"/>
  <c r="I47" i="1" s="1"/>
  <c r="H21" i="1"/>
  <c r="H37" i="1" s="1"/>
  <c r="H41" i="1" s="1"/>
  <c r="H43" i="1" s="1"/>
  <c r="H45" i="1" s="1"/>
  <c r="H47" i="1" s="1"/>
  <c r="G21" i="1"/>
  <c r="G37" i="1" s="1"/>
  <c r="G41" i="1" s="1"/>
  <c r="G43" i="1" s="1"/>
  <c r="G45" i="1" s="1"/>
  <c r="G47" i="1" s="1"/>
  <c r="F21" i="1"/>
  <c r="F37" i="1" s="1"/>
  <c r="F41" i="1" s="1"/>
  <c r="F43" i="1" s="1"/>
  <c r="F45" i="1" s="1"/>
  <c r="F47" i="1" s="1"/>
  <c r="E21" i="1"/>
  <c r="E37" i="1" s="1"/>
  <c r="E41" i="1" s="1"/>
  <c r="E43" i="1" s="1"/>
  <c r="E45" i="1" s="1"/>
  <c r="E47" i="1" s="1"/>
  <c r="D21" i="1"/>
  <c r="D37" i="1" s="1"/>
  <c r="D41" i="1" s="1"/>
  <c r="D43" i="1" s="1"/>
  <c r="D45" i="1" s="1"/>
  <c r="D47" i="1" s="1"/>
  <c r="C21" i="1"/>
  <c r="C37" i="1" s="1"/>
  <c r="C41" i="1" s="1"/>
  <c r="C43" i="1" s="1"/>
  <c r="C45" i="1" s="1"/>
  <c r="C47" i="1" s="1"/>
</calcChain>
</file>

<file path=xl/sharedStrings.xml><?xml version="1.0" encoding="utf-8"?>
<sst xmlns="http://schemas.openxmlformats.org/spreadsheetml/2006/main" count="319" uniqueCount="150">
  <si>
    <t>Summary - Table A4 Budgeted Financial Performance ( Waste water management                             ) for 4th Quarter ended 30 June 2021 (Figures Finalised as at 2021/08/25)</t>
  </si>
  <si>
    <t>Description</t>
  </si>
  <si>
    <t>Ref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</si>
  <si>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</si>
  <si>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</si>
  <si>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</si>
  <si>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</si>
  <si>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</si>
  <si>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</si>
  <si>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</si>
  <si>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</si>
  <si>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</si>
  <si>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</si>
  <si>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</si>
  <si>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</si>
  <si>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</si>
  <si>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</si>
  <si>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</si>
  <si>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Revenue By Source</t>
  </si>
  <si>
    <t xml:space="preserve"> 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</si>
  <si>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</si>
  <si>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</si>
  <si>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</si>
  <si>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</si>
  <si>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</si>
  <si>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</si>
  <si>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</si>
  <si>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</si>
  <si>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</si>
  <si>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</si>
  <si>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</si>
  <si>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</si>
  <si>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</si>
  <si>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</si>
  <si>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</si>
  <si>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</si>
  <si>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</si>
  <si>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/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</si>
  <si>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</si>
  <si>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</si>
  <si>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</si>
  <si>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</si>
  <si>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</si>
  <si>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</si>
  <si>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</si>
  <si>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 - electricity</t>
  </si>
  <si>
    <t>Inventory consumed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</si>
  <si>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</si>
  <si>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</si>
  <si>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</si>
  <si>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</si>
  <si>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</si>
  <si>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</si>
  <si>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</si>
  <si>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</si>
  <si>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</si>
  <si>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</si>
  <si>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</si>
  <si>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</si>
  <si>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</si>
  <si>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</si>
  <si>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</si>
  <si>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</si>
  <si>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</si>
  <si>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</si>
  <si>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</si>
  <si>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</si>
  <si>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</si>
  <si>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</si>
  <si>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</si>
  <si>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</si>
  <si>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</si>
  <si>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</si>
  <si>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</si>
  <si>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</si>
  <si>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</si>
  <si>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</si>
  <si>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</si>
  <si>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</si>
  <si>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</si>
  <si>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</si>
  <si>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</si>
  <si>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</si>
  <si>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</si>
  <si>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</si>
  <si>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</si>
  <si>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</si>
  <si>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</si>
  <si>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</si>
  <si>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</si>
  <si>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</si>
  <si>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</si>
  <si>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</si>
  <si>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</si>
  <si>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</si>
  <si>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</si>
  <si>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</si>
  <si>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</si>
  <si>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</si>
  <si>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</si>
  <si>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</si>
  <si>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</si>
  <si>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</si>
  <si>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</si>
  <si>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</si>
  <si>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</si>
  <si>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</si>
  <si>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</si>
  <si>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</si>
  <si>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</si>
  <si>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</si>
  <si>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</si>
  <si>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</si>
  <si>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</si>
  <si>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</si>
  <si>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</si>
  <si>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</si>
  <si>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</si>
  <si>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</si>
  <si>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Waste water management                             ) for 4th Quarter ended 30 June 2021 (Figures Finalised as at 2021/08/25)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</si>
  <si>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</si>
  <si>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</si>
  <si>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</si>
  <si>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</si>
  <si>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</si>
  <si>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</si>
  <si>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</si>
  <si>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</si>
  <si>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</si>
  <si>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</si>
  <si>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</si>
  <si>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</si>
  <si>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</si>
  <si>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</si>
  <si>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</si>
  <si>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</si>
  <si>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</si>
  <si>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</si>
  <si>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</si>
  <si>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</si>
  <si>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</si>
  <si>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</si>
  <si>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</si>
  <si>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</si>
  <si>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</si>
  <si>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</si>
  <si>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</si>
  <si>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</si>
  <si>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</si>
  <si>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Waste water management                             ) for 4th Quarter ended 30 June 2021 (Figures Finalised as at 2021/08/25)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</si>
</sst>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,_);_(* \(#,##0,\);_(* &quot;- &quot;?_);_(@_)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i/>
      <u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NumberFormat="1" applyFont="1" applyBorder="1" applyProtection="1"/>
    <xf numFmtId="0" fontId="5" fillId="0" borderId="0" xfId="0" applyFont="1"/>
    <xf numFmtId="0" fontId="8" fillId="0" borderId="0" xfId="0" applyNumberFormat="1" applyFont="1" applyBorder="1" applyProtection="1"/>
    <xf numFmtId="165" fontId="5" fillId="0" borderId="16" xfId="0" applyNumberFormat="1" applyFont="1" applyFill="1" applyBorder="1" applyProtection="1"/>
    <xf numFmtId="165" fontId="5" fillId="0" borderId="17" xfId="0" applyNumberFormat="1" applyFont="1" applyFill="1" applyBorder="1" applyProtection="1"/>
    <xf numFmtId="165" fontId="5" fillId="0" borderId="18" xfId="0" applyNumberFormat="1" applyFont="1" applyFill="1" applyBorder="1" applyProtection="1"/>
    <xf numFmtId="165" fontId="5" fillId="0" borderId="19" xfId="0" applyNumberFormat="1" applyFont="1" applyFill="1" applyBorder="1" applyProtection="1"/>
    <xf numFmtId="165" fontId="5" fillId="0" borderId="0" xfId="0" applyNumberFormat="1" applyFont="1" applyFill="1" applyBorder="1" applyProtection="1"/>
    <xf numFmtId="165" fontId="5" fillId="0" borderId="20" xfId="0" applyNumberFormat="1" applyFont="1" applyFill="1" applyBorder="1" applyProtection="1"/>
    <xf numFmtId="165" fontId="5" fillId="0" borderId="2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Border="1" applyProtection="1"/>
    <xf numFmtId="0" fontId="5" fillId="0" borderId="3" xfId="0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12" xfId="0" applyNumberFormat="1" applyFont="1" applyBorder="1" applyAlignment="1" applyProtection="1">
      <alignment horizontal="center"/>
    </xf>
    <xf numFmtId="165" fontId="3" fillId="0" borderId="13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165" fontId="3" fillId="0" borderId="15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5" fillId="0" borderId="11" xfId="0" applyNumberFormat="1" applyFont="1" applyBorder="1" applyAlignment="1" applyProtection="1">
      <alignment horizontal="left" indent="1"/>
    </xf>
    <xf numFmtId="0" fontId="5" fillId="0" borderId="16" xfId="0" applyFont="1" applyFill="1" applyBorder="1" applyAlignment="1" applyProtection="1">
      <alignment horizontal="center"/>
    </xf>
    <xf numFmtId="165" fontId="5" fillId="0" borderId="21" xfId="0" applyNumberFormat="1" applyFont="1" applyFill="1" applyBorder="1" applyProtection="1"/>
    <xf numFmtId="0" fontId="5" fillId="0" borderId="11" xfId="0" applyNumberFormat="1" applyFont="1" applyFill="1" applyBorder="1" applyAlignment="1" applyProtection="1">
      <alignment horizontal="left" indent="1"/>
    </xf>
    <xf numFmtId="165" fontId="5" fillId="0" borderId="19" xfId="0" applyNumberFormat="1" applyFont="1" applyBorder="1" applyProtection="1"/>
    <xf numFmtId="165" fontId="5" fillId="0" borderId="0" xfId="0" applyNumberFormat="1" applyFont="1" applyBorder="1" applyProtection="1"/>
    <xf numFmtId="165" fontId="5" fillId="0" borderId="16" xfId="0" applyNumberFormat="1" applyFont="1" applyBorder="1" applyProtection="1"/>
    <xf numFmtId="165" fontId="5" fillId="0" borderId="22" xfId="0" applyNumberFormat="1" applyFont="1" applyBorder="1" applyProtection="1"/>
    <xf numFmtId="165" fontId="5" fillId="0" borderId="20" xfId="0" applyNumberFormat="1" applyFont="1" applyBorder="1" applyProtection="1"/>
    <xf numFmtId="0" fontId="5" fillId="0" borderId="16" xfId="0" applyFont="1" applyBorder="1" applyAlignment="1" applyProtection="1">
      <alignment horizontal="center"/>
    </xf>
    <xf numFmtId="165" fontId="5" fillId="0" borderId="23" xfId="0" applyNumberFormat="1" applyFont="1" applyFill="1" applyBorder="1" applyProtection="1"/>
    <xf numFmtId="0" fontId="3" fillId="0" borderId="24" xfId="0" applyNumberFormat="1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center" vertical="top"/>
    </xf>
    <xf numFmtId="165" fontId="3" fillId="0" borderId="25" xfId="0" applyNumberFormat="1" applyFont="1" applyBorder="1" applyAlignment="1" applyProtection="1">
      <alignment vertical="top"/>
    </xf>
    <xf numFmtId="165" fontId="3" fillId="0" borderId="26" xfId="0" applyNumberFormat="1" applyFont="1" applyBorder="1" applyAlignment="1" applyProtection="1">
      <alignment vertical="top"/>
    </xf>
    <xf numFmtId="165" fontId="3" fillId="0" borderId="27" xfId="0" applyNumberFormat="1" applyFont="1" applyBorder="1" applyAlignment="1" applyProtection="1">
      <alignment vertical="top"/>
    </xf>
    <xf numFmtId="165" fontId="3" fillId="0" borderId="28" xfId="0" applyNumberFormat="1" applyFont="1" applyBorder="1" applyAlignment="1" applyProtection="1">
      <alignment vertical="top"/>
    </xf>
    <xf numFmtId="165" fontId="3" fillId="0" borderId="29" xfId="0" applyNumberFormat="1" applyFont="1" applyBorder="1" applyAlignment="1" applyProtection="1">
      <alignment vertical="top"/>
    </xf>
    <xf numFmtId="165" fontId="3" fillId="0" borderId="30" xfId="0" applyNumberFormat="1" applyFont="1" applyBorder="1" applyAlignment="1" applyProtection="1">
      <alignment vertical="top"/>
    </xf>
    <xf numFmtId="0" fontId="5" fillId="0" borderId="11" xfId="0" applyNumberFormat="1" applyFont="1" applyBorder="1" applyProtection="1"/>
    <xf numFmtId="165" fontId="5" fillId="0" borderId="21" xfId="0" applyNumberFormat="1" applyFont="1" applyBorder="1" applyProtection="1"/>
    <xf numFmtId="0" fontId="6" fillId="0" borderId="16" xfId="0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vertical="top"/>
    </xf>
    <xf numFmtId="165" fontId="3" fillId="0" borderId="31" xfId="0" applyNumberFormat="1" applyFont="1" applyBorder="1" applyProtection="1"/>
    <xf numFmtId="165" fontId="3" fillId="0" borderId="32" xfId="0" applyNumberFormat="1" applyFont="1" applyBorder="1" applyProtection="1"/>
    <xf numFmtId="165" fontId="3" fillId="0" borderId="33" xfId="0" applyNumberFormat="1" applyFont="1" applyBorder="1" applyProtection="1"/>
    <xf numFmtId="165" fontId="3" fillId="0" borderId="34" xfId="0" applyNumberFormat="1" applyFont="1" applyBorder="1" applyProtection="1"/>
    <xf numFmtId="165" fontId="3" fillId="0" borderId="35" xfId="0" applyNumberFormat="1" applyFont="1" applyBorder="1" applyProtection="1"/>
    <xf numFmtId="0" fontId="3" fillId="0" borderId="11" xfId="0" applyNumberFormat="1" applyFont="1" applyBorder="1" applyProtection="1"/>
    <xf numFmtId="165" fontId="3" fillId="0" borderId="16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0" xfId="0" applyNumberFormat="1" applyFont="1" applyBorder="1" applyProtection="1"/>
    <xf numFmtId="165" fontId="3" fillId="0" borderId="22" xfId="0" applyNumberFormat="1" applyFont="1" applyBorder="1" applyProtection="1"/>
    <xf numFmtId="165" fontId="3" fillId="0" borderId="20" xfId="0" applyNumberFormat="1" applyFont="1" applyBorder="1" applyProtection="1"/>
    <xf numFmtId="0" fontId="5" fillId="0" borderId="11" xfId="0" applyNumberFormat="1" applyFont="1" applyBorder="1" applyAlignment="1" applyProtection="1">
      <alignment horizontal="left" vertical="top" wrapText="1" indent="1"/>
    </xf>
    <xf numFmtId="165" fontId="5" fillId="0" borderId="16" xfId="1" applyNumberFormat="1" applyFont="1" applyFill="1" applyBorder="1" applyProtection="1"/>
    <xf numFmtId="165" fontId="3" fillId="0" borderId="0" xfId="1" applyNumberFormat="1" applyFont="1" applyFill="1" applyBorder="1" applyProtection="1"/>
    <xf numFmtId="165" fontId="3" fillId="0" borderId="16" xfId="1" applyNumberFormat="1" applyFont="1" applyFill="1" applyBorder="1" applyProtection="1"/>
    <xf numFmtId="165" fontId="3" fillId="0" borderId="19" xfId="1" applyNumberFormat="1" applyFont="1" applyFill="1" applyBorder="1" applyProtection="1"/>
    <xf numFmtId="165" fontId="3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horizontal="left" wrapText="1"/>
    </xf>
    <xf numFmtId="165" fontId="3" fillId="0" borderId="31" xfId="0" applyNumberFormat="1" applyFont="1" applyFill="1" applyBorder="1" applyAlignment="1" applyProtection="1">
      <alignment vertical="top"/>
    </xf>
    <xf numFmtId="165" fontId="3" fillId="0" borderId="32" xfId="0" applyNumberFormat="1" applyFont="1" applyFill="1" applyBorder="1" applyAlignment="1" applyProtection="1">
      <alignment vertical="top"/>
    </xf>
    <xf numFmtId="165" fontId="3" fillId="0" borderId="33" xfId="0" applyNumberFormat="1" applyFont="1" applyFill="1" applyBorder="1" applyAlignment="1" applyProtection="1">
      <alignment vertical="top"/>
    </xf>
    <xf numFmtId="165" fontId="3" fillId="0" borderId="34" xfId="0" applyNumberFormat="1" applyFont="1" applyFill="1" applyBorder="1" applyAlignment="1" applyProtection="1">
      <alignment vertical="top"/>
    </xf>
    <xf numFmtId="165" fontId="3" fillId="0" borderId="35" xfId="0" applyNumberFormat="1" applyFont="1" applyFill="1" applyBorder="1" applyAlignment="1" applyProtection="1">
      <alignment vertical="top"/>
    </xf>
    <xf numFmtId="165" fontId="5" fillId="0" borderId="19" xfId="1" applyNumberFormat="1" applyFont="1" applyFill="1" applyBorder="1" applyProtection="1"/>
    <xf numFmtId="165" fontId="5" fillId="0" borderId="0" xfId="1" applyNumberFormat="1" applyFont="1" applyFill="1" applyBorder="1" applyProtection="1"/>
    <xf numFmtId="165" fontId="5" fillId="0" borderId="22" xfId="1" applyNumberFormat="1" applyFont="1" applyFill="1" applyBorder="1" applyProtection="1"/>
    <xf numFmtId="165" fontId="5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wrapText="1"/>
    </xf>
    <xf numFmtId="165" fontId="3" fillId="0" borderId="31" xfId="0" applyNumberFormat="1" applyFont="1" applyFill="1" applyBorder="1" applyProtection="1"/>
    <xf numFmtId="165" fontId="3" fillId="0" borderId="32" xfId="0" applyNumberFormat="1" applyFont="1" applyFill="1" applyBorder="1" applyProtection="1"/>
    <xf numFmtId="165" fontId="3" fillId="0" borderId="33" xfId="0" applyNumberFormat="1" applyFont="1" applyFill="1" applyBorder="1" applyProtection="1"/>
    <xf numFmtId="165" fontId="3" fillId="0" borderId="34" xfId="0" applyNumberFormat="1" applyFont="1" applyFill="1" applyBorder="1" applyProtection="1"/>
    <xf numFmtId="165" fontId="3" fillId="0" borderId="35" xfId="0" applyNumberFormat="1" applyFont="1" applyFill="1" applyBorder="1" applyProtection="1"/>
    <xf numFmtId="165" fontId="5" fillId="0" borderId="36" xfId="1" applyNumberFormat="1" applyFont="1" applyFill="1" applyBorder="1" applyProtection="1"/>
    <xf numFmtId="0" fontId="5" fillId="0" borderId="11" xfId="0" applyNumberFormat="1" applyFont="1" applyBorder="1" applyAlignment="1" applyProtection="1">
      <alignment horizontal="left" wrapText="1" indent="1"/>
    </xf>
    <xf numFmtId="0" fontId="3" fillId="0" borderId="37" xfId="0" applyNumberFormat="1" applyFont="1" applyBorder="1" applyProtection="1"/>
    <xf numFmtId="0" fontId="5" fillId="0" borderId="38" xfId="0" applyFont="1" applyBorder="1" applyAlignment="1" applyProtection="1">
      <alignment horizontal="center"/>
    </xf>
    <xf numFmtId="165" fontId="3" fillId="0" borderId="38" xfId="0" applyNumberFormat="1" applyFont="1" applyFill="1" applyBorder="1" applyProtection="1"/>
    <xf numFmtId="165" fontId="3" fillId="0" borderId="38" xfId="0" applyNumberFormat="1" applyFont="1" applyBorder="1" applyProtection="1"/>
    <xf numFmtId="165" fontId="3" fillId="0" borderId="39" xfId="0" applyNumberFormat="1" applyFont="1" applyFill="1" applyBorder="1" applyProtection="1"/>
    <xf numFmtId="165" fontId="3" fillId="0" borderId="40" xfId="0" applyNumberFormat="1" applyFont="1" applyFill="1" applyBorder="1" applyProtection="1"/>
    <xf numFmtId="165" fontId="3" fillId="0" borderId="41" xfId="0" applyNumberFormat="1" applyFont="1" applyBorder="1" applyProtection="1"/>
    <xf numFmtId="165" fontId="3" fillId="0" borderId="42" xfId="0" applyNumberFormat="1" applyFont="1" applyBorder="1" applyProtection="1"/>
    <xf numFmtId="165" fontId="3" fillId="0" borderId="37" xfId="0" applyNumberFormat="1" applyFont="1" applyBorder="1" applyProtection="1"/>
    <xf numFmtId="165" fontId="3" fillId="0" borderId="39" xfId="0" applyNumberFormat="1" applyFont="1" applyBorder="1" applyProtection="1"/>
    <xf numFmtId="0" fontId="5" fillId="0" borderId="0" xfId="0" applyFont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41" xfId="0" applyNumberFormat="1" applyFont="1" applyFill="1" applyBorder="1" applyProtection="1"/>
    <xf numFmtId="165" fontId="3" fillId="0" borderId="37" xfId="0" applyNumberFormat="1" applyFont="1" applyFill="1" applyBorder="1" applyProtection="1"/>
    <xf numFmtId="165" fontId="3" fillId="0" borderId="42" xfId="0" applyNumberFormat="1" applyFont="1" applyFill="1" applyBorder="1" applyProtection="1"/>
    <xf numFmtId="0" fontId="5" fillId="0" borderId="38" xfId="0" applyFont="1" applyFill="1" applyBorder="1" applyAlignment="1" applyProtection="1">
      <alignment horizontal="center"/>
    </xf>
    <xf numFmtId="0" fontId="3" fillId="0" borderId="42" xfId="0" applyFont="1" applyFill="1" applyBorder="1" applyProtection="1"/>
    <xf numFmtId="165" fontId="5" fillId="0" borderId="11" xfId="0" applyNumberFormat="1" applyFont="1" applyFill="1" applyBorder="1" applyProtection="1"/>
    <xf numFmtId="0" fontId="5" fillId="0" borderId="11" xfId="0" applyFont="1" applyFill="1" applyBorder="1" applyAlignment="1" applyProtection="1">
      <alignment horizontal="left" indent="1"/>
    </xf>
    <xf numFmtId="0" fontId="3" fillId="0" borderId="11" xfId="0" applyFont="1" applyFill="1" applyBorder="1" applyProtection="1"/>
    <xf numFmtId="0" fontId="5" fillId="0" borderId="11" xfId="0" applyFont="1" applyFill="1" applyBorder="1" applyProtection="1"/>
    <xf numFmtId="165" fontId="3" fillId="0" borderId="10" xfId="0" applyNumberFormat="1" applyFont="1" applyFill="1" applyBorder="1" applyProtection="1"/>
    <xf numFmtId="165" fontId="3" fillId="0" borderId="9" xfId="0" applyNumberFormat="1" applyFont="1" applyFill="1" applyBorder="1" applyProtection="1"/>
    <xf numFmtId="165" fontId="3" fillId="0" borderId="43" xfId="0" applyNumberFormat="1" applyFont="1" applyFill="1" applyBorder="1" applyProtection="1"/>
    <xf numFmtId="165" fontId="3" fillId="0" borderId="1" xfId="0" applyNumberFormat="1" applyFont="1" applyFill="1" applyBorder="1" applyProtection="1"/>
    <xf numFmtId="165" fontId="3" fillId="0" borderId="8" xfId="0" applyNumberFormat="1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165" fontId="3" fillId="0" borderId="28" xfId="0" applyNumberFormat="1" applyFont="1" applyFill="1" applyBorder="1" applyProtection="1"/>
    <xf numFmtId="165" fontId="3" fillId="0" borderId="25" xfId="0" applyNumberFormat="1" applyFont="1" applyFill="1" applyBorder="1" applyProtection="1"/>
    <xf numFmtId="165" fontId="3" fillId="0" borderId="44" xfId="0" applyNumberFormat="1" applyFont="1" applyFill="1" applyBorder="1" applyProtection="1"/>
    <xf numFmtId="165" fontId="3" fillId="0" borderId="27" xfId="0" applyNumberFormat="1" applyFont="1" applyFill="1" applyBorder="1" applyProtection="1"/>
    <xf numFmtId="165" fontId="3" fillId="0" borderId="24" xfId="0" applyNumberFormat="1" applyFont="1" applyFill="1" applyBorder="1" applyProtection="1"/>
    <xf numFmtId="0" fontId="5" fillId="0" borderId="25" xfId="0" applyFont="1" applyFill="1" applyBorder="1" applyAlignment="1" applyProtection="1">
      <alignment horizontal="center"/>
    </xf>
    <xf numFmtId="0" fontId="3" fillId="0" borderId="24" xfId="0" applyFont="1" applyFill="1" applyBorder="1" applyProtection="1"/>
    <xf numFmtId="165" fontId="3" fillId="0" borderId="45" xfId="0" applyNumberFormat="1" applyFont="1" applyFill="1" applyBorder="1" applyProtection="1"/>
    <xf numFmtId="165" fontId="3" fillId="0" borderId="46" xfId="0" applyNumberFormat="1" applyFont="1" applyFill="1" applyBorder="1" applyProtection="1"/>
    <xf numFmtId="165" fontId="3" fillId="0" borderId="47" xfId="0" applyNumberFormat="1" applyFont="1" applyFill="1" applyBorder="1" applyProtection="1"/>
    <xf numFmtId="0" fontId="5" fillId="0" borderId="48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165" fontId="5" fillId="0" borderId="21" xfId="1" applyNumberFormat="1" applyFont="1" applyFill="1" applyBorder="1" applyProtection="1"/>
    <xf numFmtId="165" fontId="5" fillId="0" borderId="18" xfId="1" applyNumberFormat="1" applyFont="1" applyFill="1" applyBorder="1" applyProtection="1"/>
    <xf numFmtId="165" fontId="5" fillId="0" borderId="11" xfId="1" applyNumberFormat="1" applyFont="1" applyFill="1" applyBorder="1" applyProtection="1"/>
    <xf numFmtId="165" fontId="3" fillId="0" borderId="1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165" fontId="3" fillId="0" borderId="15" xfId="0" applyNumberFormat="1" applyFont="1" applyFill="1" applyBorder="1" applyAlignment="1" applyProtection="1">
      <alignment horizontal="center"/>
    </xf>
    <xf numFmtId="165" fontId="3" fillId="0" borderId="1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5" fillId="0" borderId="8" xfId="0" applyFont="1" applyFill="1" applyBorder="1" applyAlignment="1" applyProtection="1">
      <alignment horizontal="left" indent="1"/>
    </xf>
    <xf numFmtId="165" fontId="3" fillId="0" borderId="21" xfId="0" applyNumberFormat="1" applyFont="1" applyFill="1" applyBorder="1" applyProtection="1"/>
    <xf numFmtId="165" fontId="3" fillId="0" borderId="16" xfId="0" applyNumberFormat="1" applyFont="1" applyFill="1" applyBorder="1" applyProtection="1"/>
    <xf numFmtId="165" fontId="3" fillId="0" borderId="18" xfId="0" applyNumberFormat="1" applyFont="1" applyFill="1" applyBorder="1" applyProtection="1"/>
    <xf numFmtId="165" fontId="3" fillId="0" borderId="0" xfId="0" applyNumberFormat="1" applyFont="1" applyFill="1" applyBorder="1" applyProtection="1"/>
    <xf numFmtId="165" fontId="3" fillId="0" borderId="11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workbookViewId="0">
      <selection sqref="A1:L1"/>
    </sheetView>
  </sheetViews>
  <sheetFormatPr defaultRowHeight="12.75" x14ac:dyDescent="0.2"/>
  <cols>
    <col min="1" max="1" width="35.7109375" customWidth="1"/>
    <col min="2" max="2" width="5" bestFit="1" customWidth="1"/>
    <col min="3" max="12" width="11.7109375" customWidth="1"/>
  </cols>
  <sheetData>
    <row r="1" spans="1:12" ht="19.149999999999999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1" t="s">
        <v>6</v>
      </c>
      <c r="G2" s="102"/>
      <c r="H2" s="102"/>
      <c r="I2" s="103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7" t="s">
        <v>9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8" t="s">
        <v>13</v>
      </c>
      <c r="I3" s="19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21" t="s">
        <v>18</v>
      </c>
      <c r="B4" s="22" t="s">
        <v>19</v>
      </c>
      <c r="C4" s="23"/>
      <c r="D4" s="23"/>
      <c r="E4" s="24"/>
      <c r="F4" s="25"/>
      <c r="G4" s="23"/>
      <c r="H4" s="26"/>
      <c r="I4" s="27"/>
      <c r="J4" s="28"/>
      <c r="K4" s="23"/>
      <c r="L4" s="26"/>
    </row>
    <row r="5" spans="1:12" ht="13.5" x14ac:dyDescent="0.25">
      <c r="A5" s="29" t="s">
        <v>20</v>
      </c>
      <c r="B5" s="30" t="s">
        <v>21</v>
      </c>
      <c r="C5" s="4">
        <v>3798866</v>
      </c>
      <c r="D5" s="4">
        <v>21834367</v>
      </c>
      <c r="E5" s="5">
        <v>9852435</v>
      </c>
      <c r="F5" s="6">
        <v>11848664</v>
      </c>
      <c r="G5" s="4">
        <v>11987111</v>
      </c>
      <c r="H5" s="7">
        <v>11987111</v>
      </c>
      <c r="I5" s="8">
        <v>-3360938</v>
      </c>
      <c r="J5" s="6">
        <v>40161522</v>
      </c>
      <c r="K5" s="4">
        <v>40521512</v>
      </c>
      <c r="L5" s="7">
        <v>40914482</v>
      </c>
    </row>
    <row r="6" spans="1:12" ht="13.5" x14ac:dyDescent="0.25">
      <c r="A6" s="29" t="s">
        <v>22</v>
      </c>
      <c r="B6" s="30" t="s">
        <v>21</v>
      </c>
      <c r="C6" s="4">
        <v>-57408278</v>
      </c>
      <c r="D6" s="4">
        <v>-50074952</v>
      </c>
      <c r="E6" s="7">
        <v>-64965204</v>
      </c>
      <c r="F6" s="9">
        <v>-9329928</v>
      </c>
      <c r="G6" s="4">
        <v>-7365241</v>
      </c>
      <c r="H6" s="7">
        <v>-7365241</v>
      </c>
      <c r="I6" s="31">
        <v>-53962207</v>
      </c>
      <c r="J6" s="9">
        <v>-12101919</v>
      </c>
      <c r="K6" s="4">
        <v>-12770160</v>
      </c>
      <c r="L6" s="7">
        <v>-13479534</v>
      </c>
    </row>
    <row r="7" spans="1:12" ht="13.5" x14ac:dyDescent="0.25">
      <c r="A7" s="32" t="s">
        <v>23</v>
      </c>
      <c r="B7" s="30" t="s">
        <v>21</v>
      </c>
      <c r="C7" s="4">
        <v>-40175049</v>
      </c>
      <c r="D7" s="4">
        <v>-16968030</v>
      </c>
      <c r="E7" s="7">
        <v>-63640286</v>
      </c>
      <c r="F7" s="9">
        <v>1581588</v>
      </c>
      <c r="G7" s="4">
        <v>4922894</v>
      </c>
      <c r="H7" s="7">
        <v>4922894</v>
      </c>
      <c r="I7" s="10">
        <v>49754857</v>
      </c>
      <c r="J7" s="9">
        <v>10595483</v>
      </c>
      <c r="K7" s="4">
        <v>10818583</v>
      </c>
      <c r="L7" s="7">
        <v>11387649</v>
      </c>
    </row>
    <row r="8" spans="1:12" ht="13.5" x14ac:dyDescent="0.25">
      <c r="A8" s="32" t="s">
        <v>24</v>
      </c>
      <c r="B8" s="30" t="s">
        <v>21</v>
      </c>
      <c r="C8" s="4">
        <v>7738437286</v>
      </c>
      <c r="D8" s="4">
        <v>9512173370</v>
      </c>
      <c r="E8" s="7">
        <v>11348854548</v>
      </c>
      <c r="F8" s="9">
        <v>12496364732</v>
      </c>
      <c r="G8" s="4">
        <v>12353886883</v>
      </c>
      <c r="H8" s="7">
        <v>12353886883</v>
      </c>
      <c r="I8" s="10">
        <v>11946064950</v>
      </c>
      <c r="J8" s="9">
        <v>13894980559</v>
      </c>
      <c r="K8" s="4">
        <v>14713168721</v>
      </c>
      <c r="L8" s="7">
        <v>13125187763</v>
      </c>
    </row>
    <row r="9" spans="1:12" ht="13.5" x14ac:dyDescent="0.25">
      <c r="A9" s="32" t="s">
        <v>25</v>
      </c>
      <c r="B9" s="30" t="s">
        <v>21</v>
      </c>
      <c r="C9" s="4">
        <v>-5934723</v>
      </c>
      <c r="D9" s="4">
        <v>-313350</v>
      </c>
      <c r="E9" s="33">
        <v>3014648</v>
      </c>
      <c r="F9" s="34">
        <v>-66250</v>
      </c>
      <c r="G9" s="35">
        <v>0</v>
      </c>
      <c r="H9" s="33">
        <v>0</v>
      </c>
      <c r="I9" s="36">
        <v>-716181</v>
      </c>
      <c r="J9" s="37">
        <v>-68833</v>
      </c>
      <c r="K9" s="35">
        <v>-71792</v>
      </c>
      <c r="L9" s="33">
        <v>-75309</v>
      </c>
    </row>
    <row r="10" spans="1:12" ht="13.5" x14ac:dyDescent="0.25">
      <c r="A10" s="32" t="s">
        <v>19</v>
      </c>
      <c r="B10" s="38" t="s">
        <v>19</v>
      </c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 x14ac:dyDescent="0.25">
      <c r="A11" s="32" t="s">
        <v>26</v>
      </c>
      <c r="B11" s="38" t="s">
        <v>19</v>
      </c>
      <c r="C11" s="4">
        <v>228794</v>
      </c>
      <c r="D11" s="4">
        <v>175986</v>
      </c>
      <c r="E11" s="7">
        <v>2983505</v>
      </c>
      <c r="F11" s="9">
        <v>4029174</v>
      </c>
      <c r="G11" s="4">
        <v>4027192</v>
      </c>
      <c r="H11" s="7">
        <v>4027192</v>
      </c>
      <c r="I11" s="10">
        <v>3217838</v>
      </c>
      <c r="J11" s="9">
        <v>4355202</v>
      </c>
      <c r="K11" s="4">
        <v>4714951</v>
      </c>
      <c r="L11" s="7">
        <v>4992566</v>
      </c>
    </row>
    <row r="12" spans="1:12" ht="13.5" x14ac:dyDescent="0.25">
      <c r="A12" s="29" t="s">
        <v>27</v>
      </c>
      <c r="B12" s="38" t="s">
        <v>19</v>
      </c>
      <c r="C12" s="4">
        <v>6515221</v>
      </c>
      <c r="D12" s="4">
        <v>2466163</v>
      </c>
      <c r="E12" s="7">
        <v>1999087</v>
      </c>
      <c r="F12" s="9">
        <v>0</v>
      </c>
      <c r="G12" s="4">
        <v>0</v>
      </c>
      <c r="H12" s="7">
        <v>0</v>
      </c>
      <c r="I12" s="10">
        <v>3259282</v>
      </c>
      <c r="J12" s="9">
        <v>0</v>
      </c>
      <c r="K12" s="4">
        <v>0</v>
      </c>
      <c r="L12" s="7">
        <v>0</v>
      </c>
    </row>
    <row r="13" spans="1:12" ht="13.5" x14ac:dyDescent="0.25">
      <c r="A13" s="29" t="s">
        <v>28</v>
      </c>
      <c r="B13" s="38" t="s">
        <v>19</v>
      </c>
      <c r="C13" s="4">
        <v>292533119</v>
      </c>
      <c r="D13" s="4">
        <v>486002446</v>
      </c>
      <c r="E13" s="7">
        <v>478733129</v>
      </c>
      <c r="F13" s="9">
        <v>416235567</v>
      </c>
      <c r="G13" s="4">
        <v>422273778</v>
      </c>
      <c r="H13" s="7">
        <v>422273778</v>
      </c>
      <c r="I13" s="10">
        <v>452898570</v>
      </c>
      <c r="J13" s="9">
        <v>518492309</v>
      </c>
      <c r="K13" s="4">
        <v>542368729</v>
      </c>
      <c r="L13" s="7">
        <v>570582658</v>
      </c>
    </row>
    <row r="14" spans="1:12" ht="13.5" x14ac:dyDescent="0.25">
      <c r="A14" s="29" t="s">
        <v>29</v>
      </c>
      <c r="B14" s="38" t="s">
        <v>19</v>
      </c>
      <c r="C14" s="4">
        <v>65985</v>
      </c>
      <c r="D14" s="4">
        <v>181971</v>
      </c>
      <c r="E14" s="7">
        <v>97074</v>
      </c>
      <c r="F14" s="9">
        <v>0</v>
      </c>
      <c r="G14" s="4">
        <v>0</v>
      </c>
      <c r="H14" s="7">
        <v>0</v>
      </c>
      <c r="I14" s="10">
        <v>60117</v>
      </c>
      <c r="J14" s="9">
        <v>0</v>
      </c>
      <c r="K14" s="4">
        <v>0</v>
      </c>
      <c r="L14" s="7">
        <v>0</v>
      </c>
    </row>
    <row r="15" spans="1:12" ht="13.5" x14ac:dyDescent="0.25">
      <c r="A15" s="29" t="s">
        <v>30</v>
      </c>
      <c r="B15" s="38" t="s">
        <v>19</v>
      </c>
      <c r="C15" s="4">
        <v>9410581</v>
      </c>
      <c r="D15" s="4">
        <v>9803293</v>
      </c>
      <c r="E15" s="7">
        <v>19773061</v>
      </c>
      <c r="F15" s="9">
        <v>515196</v>
      </c>
      <c r="G15" s="4">
        <v>1603196</v>
      </c>
      <c r="H15" s="7">
        <v>1603196</v>
      </c>
      <c r="I15" s="10">
        <v>2726597</v>
      </c>
      <c r="J15" s="9">
        <v>1593522</v>
      </c>
      <c r="K15" s="4">
        <v>1677880</v>
      </c>
      <c r="L15" s="7">
        <v>1765712</v>
      </c>
    </row>
    <row r="16" spans="1:12" ht="13.5" x14ac:dyDescent="0.25">
      <c r="A16" s="29" t="s">
        <v>31</v>
      </c>
      <c r="B16" s="38" t="s">
        <v>19</v>
      </c>
      <c r="C16" s="4">
        <v>-49974966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430</v>
      </c>
      <c r="J16" s="9">
        <v>0</v>
      </c>
      <c r="K16" s="4">
        <v>0</v>
      </c>
      <c r="L16" s="7">
        <v>0</v>
      </c>
    </row>
    <row r="17" spans="1:12" ht="13.5" x14ac:dyDescent="0.25">
      <c r="A17" s="32" t="s">
        <v>32</v>
      </c>
      <c r="B17" s="30" t="s">
        <v>19</v>
      </c>
      <c r="C17" s="4">
        <v>0</v>
      </c>
      <c r="D17" s="4">
        <v>-336379</v>
      </c>
      <c r="E17" s="7">
        <v>387682</v>
      </c>
      <c r="F17" s="9">
        <v>272922</v>
      </c>
      <c r="G17" s="4">
        <v>272922</v>
      </c>
      <c r="H17" s="7">
        <v>272922</v>
      </c>
      <c r="I17" s="10">
        <v>651480</v>
      </c>
      <c r="J17" s="9">
        <v>283566</v>
      </c>
      <c r="K17" s="4">
        <v>295476</v>
      </c>
      <c r="L17" s="7">
        <v>308477</v>
      </c>
    </row>
    <row r="18" spans="1:12" ht="13.5" x14ac:dyDescent="0.25">
      <c r="A18" s="29" t="s">
        <v>33</v>
      </c>
      <c r="B18" s="38" t="s">
        <v>19</v>
      </c>
      <c r="C18" s="4">
        <v>1223984356</v>
      </c>
      <c r="D18" s="4">
        <v>1415351557</v>
      </c>
      <c r="E18" s="7">
        <v>2335816151</v>
      </c>
      <c r="F18" s="9">
        <v>2346834565</v>
      </c>
      <c r="G18" s="4">
        <v>2571280758</v>
      </c>
      <c r="H18" s="7">
        <v>2571280758</v>
      </c>
      <c r="I18" s="10">
        <v>2249032699</v>
      </c>
      <c r="J18" s="9">
        <v>2903764149</v>
      </c>
      <c r="K18" s="4">
        <v>3069127772</v>
      </c>
      <c r="L18" s="7">
        <v>3114997352</v>
      </c>
    </row>
    <row r="19" spans="1:12" ht="13.5" x14ac:dyDescent="0.25">
      <c r="A19" s="29" t="s">
        <v>34</v>
      </c>
      <c r="B19" s="38" t="s">
        <v>21</v>
      </c>
      <c r="C19" s="4">
        <v>877307619</v>
      </c>
      <c r="D19" s="4">
        <v>196129545</v>
      </c>
      <c r="E19" s="33">
        <v>319410669</v>
      </c>
      <c r="F19" s="34">
        <v>1144928145</v>
      </c>
      <c r="G19" s="35">
        <v>1046621521</v>
      </c>
      <c r="H19" s="33">
        <v>1046621521</v>
      </c>
      <c r="I19" s="36">
        <v>138776118</v>
      </c>
      <c r="J19" s="37">
        <v>1265295354</v>
      </c>
      <c r="K19" s="35">
        <v>1461102813</v>
      </c>
      <c r="L19" s="33">
        <v>1678991189</v>
      </c>
    </row>
    <row r="20" spans="1:12" ht="13.5" x14ac:dyDescent="0.25">
      <c r="A20" s="29" t="s">
        <v>35</v>
      </c>
      <c r="B20" s="38" t="s">
        <v>19</v>
      </c>
      <c r="C20" s="4">
        <v>2923301</v>
      </c>
      <c r="D20" s="4">
        <v>-4181497</v>
      </c>
      <c r="E20" s="7">
        <v>-855164</v>
      </c>
      <c r="F20" s="9">
        <v>909</v>
      </c>
      <c r="G20" s="4">
        <v>909</v>
      </c>
      <c r="H20" s="39">
        <v>909</v>
      </c>
      <c r="I20" s="10">
        <v>68576</v>
      </c>
      <c r="J20" s="9">
        <v>3858800</v>
      </c>
      <c r="K20" s="4">
        <v>4457600</v>
      </c>
      <c r="L20" s="7">
        <v>4658300</v>
      </c>
    </row>
    <row r="21" spans="1:12" ht="25.5" x14ac:dyDescent="0.2">
      <c r="A21" s="40" t="s">
        <v>36</v>
      </c>
      <c r="B21" s="41" t="s">
        <v>19</v>
      </c>
      <c r="C21" s="42">
        <f t="shared" ref="C21:L21" si="0">SUM(C5:C20)</f>
        <v>10001712112</v>
      </c>
      <c r="D21" s="42">
        <f t="shared" si="0"/>
        <v>11572244490</v>
      </c>
      <c r="E21" s="43">
        <f t="shared" si="0"/>
        <v>14391461335</v>
      </c>
      <c r="F21" s="44">
        <f t="shared" si="0"/>
        <v>16413215284</v>
      </c>
      <c r="G21" s="42">
        <f t="shared" si="0"/>
        <v>16409511923</v>
      </c>
      <c r="H21" s="45">
        <f t="shared" si="0"/>
        <v>16409511923</v>
      </c>
      <c r="I21" s="46">
        <f t="shared" si="0"/>
        <v>14788472188</v>
      </c>
      <c r="J21" s="47">
        <f t="shared" si="0"/>
        <v>18631209714</v>
      </c>
      <c r="K21" s="42">
        <f t="shared" si="0"/>
        <v>19835412085</v>
      </c>
      <c r="L21" s="43">
        <f t="shared" si="0"/>
        <v>18540231305</v>
      </c>
    </row>
    <row r="22" spans="1:12" ht="5.0999999999999996" customHeight="1" x14ac:dyDescent="0.25">
      <c r="A22" s="48" t="s">
        <v>37</v>
      </c>
      <c r="B22" s="38"/>
      <c r="C22" s="35"/>
      <c r="D22" s="35"/>
      <c r="E22" s="33"/>
      <c r="F22" s="34"/>
      <c r="G22" s="35"/>
      <c r="H22" s="49"/>
      <c r="I22" s="36"/>
      <c r="J22" s="37"/>
      <c r="K22" s="35"/>
      <c r="L22" s="33"/>
    </row>
    <row r="23" spans="1:12" ht="13.5" x14ac:dyDescent="0.25">
      <c r="A23" s="21" t="s">
        <v>38</v>
      </c>
      <c r="B23" s="50" t="s">
        <v>19</v>
      </c>
      <c r="C23" s="35"/>
      <c r="D23" s="35"/>
      <c r="E23" s="33"/>
      <c r="F23" s="34"/>
      <c r="G23" s="35"/>
      <c r="H23" s="49"/>
      <c r="I23" s="36"/>
      <c r="J23" s="37"/>
      <c r="K23" s="35"/>
      <c r="L23" s="33"/>
    </row>
    <row r="24" spans="1:12" ht="13.5" x14ac:dyDescent="0.25">
      <c r="A24" s="32" t="s">
        <v>39</v>
      </c>
      <c r="B24" s="30" t="s">
        <v>21</v>
      </c>
      <c r="C24" s="4">
        <v>2648390027</v>
      </c>
      <c r="D24" s="4">
        <v>3329841082</v>
      </c>
      <c r="E24" s="7">
        <v>4497345754</v>
      </c>
      <c r="F24" s="8">
        <v>4407670515</v>
      </c>
      <c r="G24" s="4">
        <v>4450631092</v>
      </c>
      <c r="H24" s="31">
        <v>4450631092</v>
      </c>
      <c r="I24" s="10">
        <v>4550401190</v>
      </c>
      <c r="J24" s="9">
        <v>5058654874</v>
      </c>
      <c r="K24" s="4">
        <v>5460548379</v>
      </c>
      <c r="L24" s="7">
        <v>5609993209</v>
      </c>
    </row>
    <row r="25" spans="1:12" ht="13.5" x14ac:dyDescent="0.25">
      <c r="A25" s="32" t="s">
        <v>40</v>
      </c>
      <c r="B25" s="30" t="s">
        <v>19</v>
      </c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 x14ac:dyDescent="0.25">
      <c r="A26" s="32" t="s">
        <v>41</v>
      </c>
      <c r="B26" s="30" t="s">
        <v>42</v>
      </c>
      <c r="C26" s="4">
        <v>1038695519</v>
      </c>
      <c r="D26" s="4">
        <v>970242642</v>
      </c>
      <c r="E26" s="7">
        <v>1786081029</v>
      </c>
      <c r="F26" s="9">
        <v>1450744695</v>
      </c>
      <c r="G26" s="4">
        <v>1396665831</v>
      </c>
      <c r="H26" s="7">
        <v>1396665831</v>
      </c>
      <c r="I26" s="10">
        <v>955775841</v>
      </c>
      <c r="J26" s="9">
        <v>1777291218</v>
      </c>
      <c r="K26" s="4">
        <v>1651044729</v>
      </c>
      <c r="L26" s="7">
        <v>1653805728</v>
      </c>
    </row>
    <row r="27" spans="1:12" ht="13.5" x14ac:dyDescent="0.25">
      <c r="A27" s="32" t="s">
        <v>43</v>
      </c>
      <c r="B27" s="30" t="s">
        <v>21</v>
      </c>
      <c r="C27" s="4">
        <v>1496269017</v>
      </c>
      <c r="D27" s="4">
        <v>2246049140</v>
      </c>
      <c r="E27" s="7">
        <v>2417381146</v>
      </c>
      <c r="F27" s="8">
        <v>2525377321</v>
      </c>
      <c r="G27" s="4">
        <v>2421810247</v>
      </c>
      <c r="H27" s="31">
        <v>2421810247</v>
      </c>
      <c r="I27" s="10">
        <v>1569842915</v>
      </c>
      <c r="J27" s="9">
        <v>2232727936</v>
      </c>
      <c r="K27" s="4">
        <v>2305063465</v>
      </c>
      <c r="L27" s="7">
        <v>2356047849</v>
      </c>
    </row>
    <row r="28" spans="1:12" ht="13.5" x14ac:dyDescent="0.25">
      <c r="A28" s="32" t="s">
        <v>44</v>
      </c>
      <c r="B28" s="30" t="s">
        <v>19</v>
      </c>
      <c r="C28" s="4">
        <v>289899670</v>
      </c>
      <c r="D28" s="4">
        <v>278106113</v>
      </c>
      <c r="E28" s="7">
        <v>398294875</v>
      </c>
      <c r="F28" s="9">
        <v>397315983</v>
      </c>
      <c r="G28" s="4">
        <v>384618985</v>
      </c>
      <c r="H28" s="7">
        <v>384618985</v>
      </c>
      <c r="I28" s="10">
        <v>360097053</v>
      </c>
      <c r="J28" s="9">
        <v>463685522</v>
      </c>
      <c r="K28" s="4">
        <v>506331881</v>
      </c>
      <c r="L28" s="7">
        <v>497117820</v>
      </c>
    </row>
    <row r="29" spans="1:12" ht="13.5" x14ac:dyDescent="0.25">
      <c r="A29" s="32" t="s">
        <v>45</v>
      </c>
      <c r="B29" s="30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1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3.5" x14ac:dyDescent="0.25">
      <c r="A30" s="32" t="s">
        <v>46</v>
      </c>
      <c r="B30" s="30" t="s">
        <v>47</v>
      </c>
      <c r="C30" s="4">
        <v>620642230</v>
      </c>
      <c r="D30" s="4">
        <v>554934451</v>
      </c>
      <c r="E30" s="7">
        <v>845773134</v>
      </c>
      <c r="F30" s="9">
        <v>908968498</v>
      </c>
      <c r="G30" s="4">
        <v>718875310</v>
      </c>
      <c r="H30" s="7">
        <v>718875310</v>
      </c>
      <c r="I30" s="10">
        <v>521369906</v>
      </c>
      <c r="J30" s="9">
        <v>882390027</v>
      </c>
      <c r="K30" s="4">
        <v>962068128</v>
      </c>
      <c r="L30" s="7">
        <v>1058507758</v>
      </c>
    </row>
    <row r="31" spans="1:12" ht="13.5" x14ac:dyDescent="0.25">
      <c r="A31" s="32" t="s">
        <v>48</v>
      </c>
      <c r="B31" s="30" t="s">
        <v>19</v>
      </c>
      <c r="C31" s="4">
        <v>2107370436</v>
      </c>
      <c r="D31" s="4">
        <v>2575620799</v>
      </c>
      <c r="E31" s="7">
        <v>3474892165</v>
      </c>
      <c r="F31" s="8">
        <v>3272716648</v>
      </c>
      <c r="G31" s="4">
        <v>3627290380</v>
      </c>
      <c r="H31" s="31">
        <v>3627290380</v>
      </c>
      <c r="I31" s="10">
        <v>3790218788</v>
      </c>
      <c r="J31" s="9">
        <v>3729887117</v>
      </c>
      <c r="K31" s="4">
        <v>3822620240</v>
      </c>
      <c r="L31" s="7">
        <v>4137548086</v>
      </c>
    </row>
    <row r="32" spans="1:12" ht="13.5" x14ac:dyDescent="0.25">
      <c r="A32" s="32" t="s">
        <v>33</v>
      </c>
      <c r="B32" s="30" t="s">
        <v>19</v>
      </c>
      <c r="C32" s="4">
        <v>40120125</v>
      </c>
      <c r="D32" s="4">
        <v>115251163</v>
      </c>
      <c r="E32" s="7">
        <v>213484607</v>
      </c>
      <c r="F32" s="9">
        <v>22577786</v>
      </c>
      <c r="G32" s="4">
        <v>13704841</v>
      </c>
      <c r="H32" s="7">
        <v>13704841</v>
      </c>
      <c r="I32" s="10">
        <v>38341351</v>
      </c>
      <c r="J32" s="9">
        <v>52979953</v>
      </c>
      <c r="K32" s="4">
        <v>86188790</v>
      </c>
      <c r="L32" s="7">
        <v>56165085</v>
      </c>
    </row>
    <row r="33" spans="1:12" ht="13.5" x14ac:dyDescent="0.25">
      <c r="A33" s="32" t="s">
        <v>49</v>
      </c>
      <c r="B33" s="30" t="s">
        <v>50</v>
      </c>
      <c r="C33" s="4">
        <v>574536563</v>
      </c>
      <c r="D33" s="4">
        <v>848127640</v>
      </c>
      <c r="E33" s="7">
        <v>1033321562</v>
      </c>
      <c r="F33" s="8">
        <v>900935478</v>
      </c>
      <c r="G33" s="4">
        <v>948394695</v>
      </c>
      <c r="H33" s="7">
        <v>948394695</v>
      </c>
      <c r="I33" s="10">
        <v>952231924</v>
      </c>
      <c r="J33" s="9">
        <v>988047352</v>
      </c>
      <c r="K33" s="4">
        <v>1036606899</v>
      </c>
      <c r="L33" s="7">
        <v>1093992641</v>
      </c>
    </row>
    <row r="34" spans="1:12" ht="13.5" x14ac:dyDescent="0.25">
      <c r="A34" s="29" t="s">
        <v>51</v>
      </c>
      <c r="B34" s="38" t="s">
        <v>19</v>
      </c>
      <c r="C34" s="4">
        <v>11757698</v>
      </c>
      <c r="D34" s="4">
        <v>-84042599</v>
      </c>
      <c r="E34" s="7">
        <v>64988249</v>
      </c>
      <c r="F34" s="9">
        <v>2602311</v>
      </c>
      <c r="G34" s="4">
        <v>2785306</v>
      </c>
      <c r="H34" s="7">
        <v>2785306</v>
      </c>
      <c r="I34" s="10">
        <v>25633440</v>
      </c>
      <c r="J34" s="9">
        <v>17672186</v>
      </c>
      <c r="K34" s="4">
        <v>34334539</v>
      </c>
      <c r="L34" s="7">
        <v>3007257</v>
      </c>
    </row>
    <row r="35" spans="1:12" x14ac:dyDescent="0.2">
      <c r="A35" s="51" t="s">
        <v>52</v>
      </c>
      <c r="B35" s="41" t="s">
        <v>19</v>
      </c>
      <c r="C35" s="42">
        <f>SUM(C24:C34)</f>
        <v>8827681285</v>
      </c>
      <c r="D35" s="42">
        <f t="shared" ref="D35:L35" si="1">SUM(D24:D34)</f>
        <v>10834130431</v>
      </c>
      <c r="E35" s="43">
        <f t="shared" si="1"/>
        <v>14731562521</v>
      </c>
      <c r="F35" s="44">
        <f t="shared" si="1"/>
        <v>13888909235</v>
      </c>
      <c r="G35" s="42">
        <f t="shared" si="1"/>
        <v>13964776687</v>
      </c>
      <c r="H35" s="43">
        <f t="shared" si="1"/>
        <v>13964776687</v>
      </c>
      <c r="I35" s="46">
        <f t="shared" si="1"/>
        <v>12763912408</v>
      </c>
      <c r="J35" s="47">
        <f t="shared" si="1"/>
        <v>15203336185</v>
      </c>
      <c r="K35" s="42">
        <f t="shared" si="1"/>
        <v>15864807050</v>
      </c>
      <c r="L35" s="43">
        <f t="shared" si="1"/>
        <v>16466185433</v>
      </c>
    </row>
    <row r="36" spans="1:12" ht="5.0999999999999996" customHeight="1" x14ac:dyDescent="0.25">
      <c r="A36" s="48" t="s">
        <v>37</v>
      </c>
      <c r="B36" s="38"/>
      <c r="C36" s="52"/>
      <c r="D36" s="52"/>
      <c r="E36" s="53"/>
      <c r="F36" s="54"/>
      <c r="G36" s="52"/>
      <c r="H36" s="53"/>
      <c r="I36" s="55"/>
      <c r="J36" s="56"/>
      <c r="K36" s="52"/>
      <c r="L36" s="53"/>
    </row>
    <row r="37" spans="1:12" ht="13.5" x14ac:dyDescent="0.25">
      <c r="A37" s="57" t="s">
        <v>53</v>
      </c>
      <c r="B37" s="38" t="s">
        <v>19</v>
      </c>
      <c r="C37" s="58">
        <f>+C21-C35</f>
        <v>1174030827</v>
      </c>
      <c r="D37" s="58">
        <f t="shared" ref="D37:L37" si="2">+D21-D35</f>
        <v>738114059</v>
      </c>
      <c r="E37" s="59">
        <f t="shared" si="2"/>
        <v>-340101186</v>
      </c>
      <c r="F37" s="60">
        <f t="shared" si="2"/>
        <v>2524306049</v>
      </c>
      <c r="G37" s="58">
        <f t="shared" si="2"/>
        <v>2444735236</v>
      </c>
      <c r="H37" s="59">
        <f t="shared" si="2"/>
        <v>2444735236</v>
      </c>
      <c r="I37" s="61">
        <f t="shared" si="2"/>
        <v>2024559780</v>
      </c>
      <c r="J37" s="62">
        <f t="shared" si="2"/>
        <v>3427873529</v>
      </c>
      <c r="K37" s="58">
        <f t="shared" si="2"/>
        <v>3970605035</v>
      </c>
      <c r="L37" s="59">
        <f t="shared" si="2"/>
        <v>2074045872</v>
      </c>
    </row>
    <row r="38" spans="1:12" ht="21" customHeight="1" x14ac:dyDescent="0.25">
      <c r="A38" s="63" t="s">
        <v>54</v>
      </c>
      <c r="B38" s="38" t="s">
        <v>19</v>
      </c>
      <c r="C38" s="4">
        <v>1420297320</v>
      </c>
      <c r="D38" s="4">
        <v>1335804374</v>
      </c>
      <c r="E38" s="7">
        <v>2285874381</v>
      </c>
      <c r="F38" s="9">
        <v>1762029421</v>
      </c>
      <c r="G38" s="4">
        <v>1787612390</v>
      </c>
      <c r="H38" s="7">
        <v>1787612390</v>
      </c>
      <c r="I38" s="10">
        <v>1149272945</v>
      </c>
      <c r="J38" s="9">
        <v>1693618693</v>
      </c>
      <c r="K38" s="4">
        <v>1819409226</v>
      </c>
      <c r="L38" s="7">
        <v>1844756513</v>
      </c>
    </row>
    <row r="39" spans="1:12" ht="56.1" customHeight="1" x14ac:dyDescent="0.25">
      <c r="A39" s="63" t="s">
        <v>55</v>
      </c>
      <c r="B39" s="38" t="s">
        <v>56</v>
      </c>
      <c r="C39" s="35">
        <v>126933608</v>
      </c>
      <c r="D39" s="4">
        <v>930334671</v>
      </c>
      <c r="E39" s="33">
        <v>1204331478</v>
      </c>
      <c r="F39" s="34">
        <v>250936785</v>
      </c>
      <c r="G39" s="35">
        <v>173674146</v>
      </c>
      <c r="H39" s="33">
        <v>173674146</v>
      </c>
      <c r="I39" s="36">
        <v>1286822950</v>
      </c>
      <c r="J39" s="37">
        <v>215678526</v>
      </c>
      <c r="K39" s="35">
        <v>251187900</v>
      </c>
      <c r="L39" s="33">
        <v>285119752</v>
      </c>
    </row>
    <row r="40" spans="1:12" ht="13.5" x14ac:dyDescent="0.25">
      <c r="A40" s="29" t="s">
        <v>57</v>
      </c>
      <c r="B40" s="38" t="s">
        <v>19</v>
      </c>
      <c r="C40" s="64">
        <v>138339738</v>
      </c>
      <c r="D40" s="4">
        <v>39450199</v>
      </c>
      <c r="E40" s="7">
        <v>113260199</v>
      </c>
      <c r="F40" s="65">
        <v>51613857</v>
      </c>
      <c r="G40" s="66">
        <v>76298857</v>
      </c>
      <c r="H40" s="67">
        <v>76298857</v>
      </c>
      <c r="I40" s="10">
        <v>2133110</v>
      </c>
      <c r="J40" s="68">
        <v>49800000</v>
      </c>
      <c r="K40" s="66">
        <v>833600</v>
      </c>
      <c r="L40" s="67">
        <v>870278</v>
      </c>
    </row>
    <row r="41" spans="1:12" ht="25.5" x14ac:dyDescent="0.25">
      <c r="A41" s="69" t="s">
        <v>58</v>
      </c>
      <c r="B41" s="38" t="s">
        <v>19</v>
      </c>
      <c r="C41" s="70">
        <f>SUM(C37:C40)</f>
        <v>2859601493</v>
      </c>
      <c r="D41" s="70">
        <f t="shared" ref="D41:L41" si="3">SUM(D37:D40)</f>
        <v>3043703303</v>
      </c>
      <c r="E41" s="71">
        <f t="shared" si="3"/>
        <v>3263364872</v>
      </c>
      <c r="F41" s="72">
        <f t="shared" si="3"/>
        <v>4588886112</v>
      </c>
      <c r="G41" s="70">
        <f t="shared" si="3"/>
        <v>4482320629</v>
      </c>
      <c r="H41" s="71">
        <f t="shared" si="3"/>
        <v>4482320629</v>
      </c>
      <c r="I41" s="73">
        <f t="shared" si="3"/>
        <v>4462788785</v>
      </c>
      <c r="J41" s="74">
        <f t="shared" si="3"/>
        <v>5386970748</v>
      </c>
      <c r="K41" s="70">
        <f t="shared" si="3"/>
        <v>6042035761</v>
      </c>
      <c r="L41" s="71">
        <f t="shared" si="3"/>
        <v>4204792415</v>
      </c>
    </row>
    <row r="42" spans="1:12" ht="13.5" x14ac:dyDescent="0.25">
      <c r="A42" s="29" t="s">
        <v>59</v>
      </c>
      <c r="B42" s="38" t="s">
        <v>19</v>
      </c>
      <c r="C42" s="64">
        <v>0</v>
      </c>
      <c r="D42" s="64">
        <v>0</v>
      </c>
      <c r="E42" s="75">
        <v>0</v>
      </c>
      <c r="F42" s="76">
        <v>0</v>
      </c>
      <c r="G42" s="64">
        <v>0</v>
      </c>
      <c r="H42" s="75">
        <v>0</v>
      </c>
      <c r="I42" s="77">
        <v>0</v>
      </c>
      <c r="J42" s="78">
        <v>0</v>
      </c>
      <c r="K42" s="64">
        <v>0</v>
      </c>
      <c r="L42" s="75">
        <v>0</v>
      </c>
    </row>
    <row r="43" spans="1:12" ht="13.5" x14ac:dyDescent="0.25">
      <c r="A43" s="79" t="s">
        <v>60</v>
      </c>
      <c r="B43" s="38" t="s">
        <v>19</v>
      </c>
      <c r="C43" s="80">
        <f>+C41-C42</f>
        <v>2859601493</v>
      </c>
      <c r="D43" s="80">
        <f t="shared" ref="D43:L43" si="4">+D41-D42</f>
        <v>3043703303</v>
      </c>
      <c r="E43" s="81">
        <f t="shared" si="4"/>
        <v>3263364872</v>
      </c>
      <c r="F43" s="82">
        <f t="shared" si="4"/>
        <v>4588886112</v>
      </c>
      <c r="G43" s="80">
        <f t="shared" si="4"/>
        <v>4482320629</v>
      </c>
      <c r="H43" s="81">
        <f t="shared" si="4"/>
        <v>4482320629</v>
      </c>
      <c r="I43" s="83">
        <f t="shared" si="4"/>
        <v>4462788785</v>
      </c>
      <c r="J43" s="84">
        <f t="shared" si="4"/>
        <v>5386970748</v>
      </c>
      <c r="K43" s="80">
        <f t="shared" si="4"/>
        <v>6042035761</v>
      </c>
      <c r="L43" s="81">
        <f t="shared" si="4"/>
        <v>4204792415</v>
      </c>
    </row>
    <row r="44" spans="1:12" ht="13.5" x14ac:dyDescent="0.25">
      <c r="A44" s="29" t="s">
        <v>61</v>
      </c>
      <c r="B44" s="38" t="s">
        <v>19</v>
      </c>
      <c r="C44" s="64">
        <v>0</v>
      </c>
      <c r="D44" s="64">
        <v>0</v>
      </c>
      <c r="E44" s="75">
        <v>0</v>
      </c>
      <c r="F44" s="76">
        <v>0</v>
      </c>
      <c r="G44" s="64">
        <v>0</v>
      </c>
      <c r="H44" s="75">
        <v>0</v>
      </c>
      <c r="I44" s="85">
        <v>0</v>
      </c>
      <c r="J44" s="78">
        <v>0</v>
      </c>
      <c r="K44" s="64">
        <v>0</v>
      </c>
      <c r="L44" s="75">
        <v>0</v>
      </c>
    </row>
    <row r="45" spans="1:12" ht="13.5" x14ac:dyDescent="0.25">
      <c r="A45" s="79" t="s">
        <v>62</v>
      </c>
      <c r="B45" s="38" t="s">
        <v>19</v>
      </c>
      <c r="C45" s="70">
        <f>SUM(C43:C44)</f>
        <v>2859601493</v>
      </c>
      <c r="D45" s="70">
        <f t="shared" ref="D45:L45" si="5">SUM(D43:D44)</f>
        <v>3043703303</v>
      </c>
      <c r="E45" s="71">
        <f t="shared" si="5"/>
        <v>3263364872</v>
      </c>
      <c r="F45" s="72">
        <f t="shared" si="5"/>
        <v>4588886112</v>
      </c>
      <c r="G45" s="70">
        <f t="shared" si="5"/>
        <v>4482320629</v>
      </c>
      <c r="H45" s="71">
        <f t="shared" si="5"/>
        <v>4482320629</v>
      </c>
      <c r="I45" s="73">
        <f t="shared" si="5"/>
        <v>4462788785</v>
      </c>
      <c r="J45" s="74">
        <f t="shared" si="5"/>
        <v>5386970748</v>
      </c>
      <c r="K45" s="70">
        <f t="shared" si="5"/>
        <v>6042035761</v>
      </c>
      <c r="L45" s="71">
        <f t="shared" si="5"/>
        <v>4204792415</v>
      </c>
    </row>
    <row r="46" spans="1:12" ht="13.5" x14ac:dyDescent="0.25">
      <c r="A46" s="86" t="s">
        <v>63</v>
      </c>
      <c r="B46" s="38" t="s">
        <v>64</v>
      </c>
      <c r="C46" s="64">
        <v>5555</v>
      </c>
      <c r="D46" s="64">
        <v>0</v>
      </c>
      <c r="E46" s="75">
        <v>0</v>
      </c>
      <c r="F46" s="8">
        <v>0</v>
      </c>
      <c r="G46" s="4">
        <v>0</v>
      </c>
      <c r="H46" s="39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 x14ac:dyDescent="0.25">
      <c r="A47" s="87" t="s">
        <v>65</v>
      </c>
      <c r="B47" s="88" t="s">
        <v>19</v>
      </c>
      <c r="C47" s="89">
        <f>SUM(C45:C46)</f>
        <v>2859607048</v>
      </c>
      <c r="D47" s="90">
        <f t="shared" ref="D47:L47" si="6">SUM(D45:D46)</f>
        <v>3043703303</v>
      </c>
      <c r="E47" s="91">
        <f t="shared" si="6"/>
        <v>3263364872</v>
      </c>
      <c r="F47" s="92">
        <f t="shared" si="6"/>
        <v>4588886112</v>
      </c>
      <c r="G47" s="90">
        <f t="shared" si="6"/>
        <v>4482320629</v>
      </c>
      <c r="H47" s="93">
        <f t="shared" si="6"/>
        <v>4482320629</v>
      </c>
      <c r="I47" s="94">
        <f t="shared" si="6"/>
        <v>4462788785</v>
      </c>
      <c r="J47" s="95">
        <f t="shared" si="6"/>
        <v>5386970748</v>
      </c>
      <c r="K47" s="90">
        <f t="shared" si="6"/>
        <v>6042035761</v>
      </c>
      <c r="L47" s="96">
        <f t="shared" si="6"/>
        <v>4204792415</v>
      </c>
    </row>
    <row r="48" spans="1:12" ht="13.5" x14ac:dyDescent="0.25">
      <c r="A48" s="1" t="s">
        <v>66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13.5" x14ac:dyDescent="0.25">
      <c r="A49" s="98" t="s">
        <v>67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3.5" x14ac:dyDescent="0.25">
      <c r="A50" s="3" t="s">
        <v>68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3.5" x14ac:dyDescent="0.25">
      <c r="A51" s="3" t="s">
        <v>69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3.5" x14ac:dyDescent="0.25">
      <c r="A52" s="3" t="s">
        <v>70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13.5" x14ac:dyDescent="0.25">
      <c r="A53" s="3" t="s">
        <v>71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3.5" x14ac:dyDescent="0.25">
      <c r="A54" s="3" t="s">
        <v>72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13.5" x14ac:dyDescent="0.25">
      <c r="A55" s="3" t="s">
        <v>73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1:12" ht="13.5" x14ac:dyDescent="0.25">
      <c r="A56" s="3" t="s">
        <v>74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1:12" ht="13.5" x14ac:dyDescent="0.25">
      <c r="A57" s="99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2" ht="13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workbookViewId="0">
      <selection sqref="A1:L1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38.450000000000003" customHeight="1" x14ac:dyDescent="0.25">
      <c r="A1" s="146" t="s">
        <v>119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5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45" t="s">
        <v>9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9" t="s">
        <v>13</v>
      </c>
      <c r="I3" s="144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114" t="s">
        <v>118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117</v>
      </c>
      <c r="B5" s="30" t="s">
        <v>19</v>
      </c>
      <c r="C5" s="4"/>
      <c r="D5" s="4"/>
      <c r="E5" s="31"/>
      <c r="F5" s="112"/>
      <c r="G5" s="4"/>
      <c r="H5" s="31"/>
      <c r="I5" s="8"/>
      <c r="J5" s="6"/>
      <c r="K5" s="4"/>
      <c r="L5" s="31"/>
    </row>
    <row r="6" spans="1:12" ht="13.5" x14ac:dyDescent="0.25">
      <c r="A6" s="113" t="s">
        <v>116</v>
      </c>
      <c r="B6" s="30" t="s">
        <v>19</v>
      </c>
      <c r="C6" s="4">
        <v>458282205</v>
      </c>
      <c r="D6" s="4">
        <v>544044981</v>
      </c>
      <c r="E6" s="31">
        <v>-362076139</v>
      </c>
      <c r="F6" s="112">
        <v>168888923</v>
      </c>
      <c r="G6" s="4">
        <v>1830408076</v>
      </c>
      <c r="H6" s="31">
        <v>1830408076</v>
      </c>
      <c r="I6" s="8">
        <v>1559172234</v>
      </c>
      <c r="J6" s="6">
        <v>2959220269</v>
      </c>
      <c r="K6" s="4">
        <v>3546598687</v>
      </c>
      <c r="L6" s="31">
        <v>3602353045</v>
      </c>
    </row>
    <row r="7" spans="1:12" ht="13.5" x14ac:dyDescent="0.25">
      <c r="A7" s="113" t="s">
        <v>115</v>
      </c>
      <c r="B7" s="30" t="s">
        <v>9</v>
      </c>
      <c r="C7" s="4">
        <v>-5070080</v>
      </c>
      <c r="D7" s="4">
        <v>3207873</v>
      </c>
      <c r="E7" s="31">
        <v>895878</v>
      </c>
      <c r="F7" s="112">
        <v>0</v>
      </c>
      <c r="G7" s="4">
        <v>0</v>
      </c>
      <c r="H7" s="31">
        <v>0</v>
      </c>
      <c r="I7" s="8">
        <v>719209</v>
      </c>
      <c r="J7" s="6">
        <v>0</v>
      </c>
      <c r="K7" s="4">
        <v>0</v>
      </c>
      <c r="L7" s="31">
        <v>0</v>
      </c>
    </row>
    <row r="8" spans="1:12" ht="13.5" x14ac:dyDescent="0.25">
      <c r="A8" s="113" t="s">
        <v>114</v>
      </c>
      <c r="B8" s="30" t="s">
        <v>9</v>
      </c>
      <c r="C8" s="4">
        <v>1750577198</v>
      </c>
      <c r="D8" s="4">
        <v>1731863310</v>
      </c>
      <c r="E8" s="31">
        <v>2177489964</v>
      </c>
      <c r="F8" s="112">
        <v>1568583111</v>
      </c>
      <c r="G8" s="4">
        <v>2438450675</v>
      </c>
      <c r="H8" s="31">
        <v>2438450675</v>
      </c>
      <c r="I8" s="8">
        <v>4686702917</v>
      </c>
      <c r="J8" s="6">
        <v>2239984482</v>
      </c>
      <c r="K8" s="4">
        <v>1982423931</v>
      </c>
      <c r="L8" s="31">
        <v>1794323788</v>
      </c>
    </row>
    <row r="9" spans="1:12" ht="13.5" x14ac:dyDescent="0.25">
      <c r="A9" s="113" t="s">
        <v>113</v>
      </c>
      <c r="B9" s="30" t="s">
        <v>19</v>
      </c>
      <c r="C9" s="4">
        <v>592417591</v>
      </c>
      <c r="D9" s="4">
        <v>543783364</v>
      </c>
      <c r="E9" s="31">
        <v>1397335312</v>
      </c>
      <c r="F9" s="112">
        <v>99883416</v>
      </c>
      <c r="G9" s="4">
        <v>176666181</v>
      </c>
      <c r="H9" s="31">
        <v>176666181</v>
      </c>
      <c r="I9" s="8">
        <v>1021194681</v>
      </c>
      <c r="J9" s="6">
        <v>332140717</v>
      </c>
      <c r="K9" s="4">
        <v>479188992</v>
      </c>
      <c r="L9" s="31">
        <v>-78473104</v>
      </c>
    </row>
    <row r="10" spans="1:12" ht="13.5" x14ac:dyDescent="0.25">
      <c r="A10" s="113" t="s">
        <v>112</v>
      </c>
      <c r="B10" s="30" t="s">
        <v>19</v>
      </c>
      <c r="C10" s="4">
        <v>0</v>
      </c>
      <c r="D10" s="4">
        <v>0</v>
      </c>
      <c r="E10" s="31">
        <v>2000</v>
      </c>
      <c r="F10" s="137">
        <v>0</v>
      </c>
      <c r="G10" s="64">
        <v>0</v>
      </c>
      <c r="H10" s="135">
        <v>0</v>
      </c>
      <c r="I10" s="8">
        <v>-34256</v>
      </c>
      <c r="J10" s="136">
        <v>0</v>
      </c>
      <c r="K10" s="64">
        <v>0</v>
      </c>
      <c r="L10" s="135">
        <v>0</v>
      </c>
    </row>
    <row r="11" spans="1:12" ht="13.5" x14ac:dyDescent="0.25">
      <c r="A11" s="113" t="s">
        <v>111</v>
      </c>
      <c r="B11" s="30" t="s">
        <v>21</v>
      </c>
      <c r="C11" s="4">
        <v>-3056964</v>
      </c>
      <c r="D11" s="4">
        <v>-42345446</v>
      </c>
      <c r="E11" s="31">
        <v>-32362631</v>
      </c>
      <c r="F11" s="112">
        <v>-35984335</v>
      </c>
      <c r="G11" s="4">
        <v>-43929769</v>
      </c>
      <c r="H11" s="31">
        <v>-43929769</v>
      </c>
      <c r="I11" s="8">
        <v>-44952662</v>
      </c>
      <c r="J11" s="6">
        <v>-91226639</v>
      </c>
      <c r="K11" s="4">
        <v>-105581246</v>
      </c>
      <c r="L11" s="31">
        <v>-112923669</v>
      </c>
    </row>
    <row r="12" spans="1:12" ht="13.5" x14ac:dyDescent="0.25">
      <c r="A12" s="129" t="s">
        <v>110</v>
      </c>
      <c r="B12" s="128" t="s">
        <v>19</v>
      </c>
      <c r="C12" s="124">
        <f>SUM(C6:C11)</f>
        <v>2793149950</v>
      </c>
      <c r="D12" s="124">
        <f>SUM(D6:D11)</f>
        <v>2780554082</v>
      </c>
      <c r="E12" s="123">
        <f>SUM(E6:E11)</f>
        <v>3181284384</v>
      </c>
      <c r="F12" s="127">
        <f>SUM(F6:F11)</f>
        <v>1801371115</v>
      </c>
      <c r="G12" s="124">
        <f>SUM(G6:G11)</f>
        <v>4401595163</v>
      </c>
      <c r="H12" s="123">
        <f>SUM(H6:H11)</f>
        <v>4401595163</v>
      </c>
      <c r="I12" s="126">
        <f>SUM(I6:I11)</f>
        <v>7222802123</v>
      </c>
      <c r="J12" s="125">
        <f>SUM(J6:J11)</f>
        <v>5440118829</v>
      </c>
      <c r="K12" s="124">
        <f>SUM(K6:K11)</f>
        <v>5902630364</v>
      </c>
      <c r="L12" s="123">
        <f>SUM(L6:L11)</f>
        <v>5205280060</v>
      </c>
    </row>
    <row r="13" spans="1:12" ht="5.0999999999999996" customHeight="1" x14ac:dyDescent="0.25">
      <c r="A13" s="115" t="s">
        <v>37</v>
      </c>
      <c r="B13" s="30"/>
      <c r="C13" s="4"/>
      <c r="D13" s="4"/>
      <c r="E13" s="31"/>
      <c r="F13" s="112"/>
      <c r="G13" s="4"/>
      <c r="H13" s="31"/>
      <c r="I13" s="8"/>
      <c r="J13" s="6"/>
      <c r="K13" s="4"/>
      <c r="L13" s="31"/>
    </row>
    <row r="14" spans="1:12" ht="13.5" x14ac:dyDescent="0.25">
      <c r="A14" s="114" t="s">
        <v>109</v>
      </c>
      <c r="B14" s="30" t="s">
        <v>19</v>
      </c>
      <c r="C14" s="4"/>
      <c r="D14" s="4"/>
      <c r="E14" s="31"/>
      <c r="F14" s="112"/>
      <c r="G14" s="4"/>
      <c r="H14" s="31"/>
      <c r="I14" s="8"/>
      <c r="J14" s="6"/>
      <c r="K14" s="4"/>
      <c r="L14" s="31"/>
    </row>
    <row r="15" spans="1:12" ht="13.5" x14ac:dyDescent="0.25">
      <c r="A15" s="113" t="s">
        <v>108</v>
      </c>
      <c r="B15" s="30" t="s">
        <v>19</v>
      </c>
      <c r="C15" s="4">
        <v>-7098</v>
      </c>
      <c r="D15" s="4">
        <v>19568</v>
      </c>
      <c r="E15" s="31">
        <v>0</v>
      </c>
      <c r="F15" s="112">
        <v>-54466280</v>
      </c>
      <c r="G15" s="4">
        <v>0</v>
      </c>
      <c r="H15" s="31">
        <v>0</v>
      </c>
      <c r="I15" s="8">
        <v>-314577</v>
      </c>
      <c r="J15" s="6">
        <v>-314577</v>
      </c>
      <c r="K15" s="4">
        <v>-314577</v>
      </c>
      <c r="L15" s="31">
        <v>-314577</v>
      </c>
    </row>
    <row r="16" spans="1:12" ht="13.5" x14ac:dyDescent="0.25">
      <c r="A16" s="113" t="s">
        <v>107</v>
      </c>
      <c r="B16" s="30" t="s">
        <v>19</v>
      </c>
      <c r="C16" s="4">
        <v>8420737</v>
      </c>
      <c r="D16" s="4">
        <v>8214919</v>
      </c>
      <c r="E16" s="31">
        <v>6273709</v>
      </c>
      <c r="F16" s="137">
        <v>8214919</v>
      </c>
      <c r="G16" s="64">
        <v>-257929</v>
      </c>
      <c r="H16" s="135">
        <v>-257929</v>
      </c>
      <c r="I16" s="8">
        <v>6513316</v>
      </c>
      <c r="J16" s="136">
        <v>7004152</v>
      </c>
      <c r="K16" s="64">
        <v>7614775</v>
      </c>
      <c r="L16" s="135">
        <v>0</v>
      </c>
    </row>
    <row r="17" spans="1:12" ht="13.5" x14ac:dyDescent="0.25">
      <c r="A17" s="113" t="s">
        <v>106</v>
      </c>
      <c r="B17" s="30" t="s">
        <v>19</v>
      </c>
      <c r="C17" s="4">
        <v>164331126</v>
      </c>
      <c r="D17" s="4">
        <v>283475064</v>
      </c>
      <c r="E17" s="31">
        <v>161132785</v>
      </c>
      <c r="F17" s="112">
        <v>164356074</v>
      </c>
      <c r="G17" s="4">
        <v>163004252</v>
      </c>
      <c r="H17" s="31">
        <v>163004252</v>
      </c>
      <c r="I17" s="8">
        <v>-407309</v>
      </c>
      <c r="J17" s="6">
        <v>-14262</v>
      </c>
      <c r="K17" s="4">
        <v>-14890</v>
      </c>
      <c r="L17" s="31">
        <v>-15559</v>
      </c>
    </row>
    <row r="18" spans="1:12" ht="13.5" x14ac:dyDescent="0.25">
      <c r="A18" s="113" t="s">
        <v>105</v>
      </c>
      <c r="B18" s="30" t="s">
        <v>19</v>
      </c>
      <c r="C18" s="4">
        <v>0</v>
      </c>
      <c r="D18" s="4">
        <v>0</v>
      </c>
      <c r="E18" s="31">
        <v>0</v>
      </c>
      <c r="F18" s="112">
        <v>0</v>
      </c>
      <c r="G18" s="4">
        <v>0</v>
      </c>
      <c r="H18" s="31">
        <v>0</v>
      </c>
      <c r="I18" s="8">
        <v>0</v>
      </c>
      <c r="J18" s="6">
        <v>0</v>
      </c>
      <c r="K18" s="4">
        <v>0</v>
      </c>
      <c r="L18" s="31">
        <v>0</v>
      </c>
    </row>
    <row r="19" spans="1:12" ht="13.5" x14ac:dyDescent="0.25">
      <c r="A19" s="113" t="s">
        <v>104</v>
      </c>
      <c r="B19" s="30" t="s">
        <v>42</v>
      </c>
      <c r="C19" s="4">
        <v>25401093766</v>
      </c>
      <c r="D19" s="4">
        <v>26243736155</v>
      </c>
      <c r="E19" s="31">
        <v>29487504383</v>
      </c>
      <c r="F19" s="112">
        <v>20900550635</v>
      </c>
      <c r="G19" s="4">
        <v>20816921290</v>
      </c>
      <c r="H19" s="31">
        <v>20816921290</v>
      </c>
      <c r="I19" s="8">
        <v>26899828409</v>
      </c>
      <c r="J19" s="6">
        <v>28107659159</v>
      </c>
      <c r="K19" s="4">
        <v>28485220237</v>
      </c>
      <c r="L19" s="31">
        <v>27623151156</v>
      </c>
    </row>
    <row r="20" spans="1:12" ht="13.5" x14ac:dyDescent="0.25">
      <c r="A20" s="113" t="s">
        <v>19</v>
      </c>
      <c r="B20" s="30" t="s">
        <v>19</v>
      </c>
      <c r="C20" s="4"/>
      <c r="D20" s="4"/>
      <c r="E20" s="31"/>
      <c r="F20" s="112"/>
      <c r="G20" s="4"/>
      <c r="H20" s="31"/>
      <c r="I20" s="8"/>
      <c r="J20" s="6"/>
      <c r="K20" s="4"/>
      <c r="L20" s="31"/>
    </row>
    <row r="21" spans="1:12" ht="13.5" x14ac:dyDescent="0.25">
      <c r="A21" s="113" t="s">
        <v>103</v>
      </c>
      <c r="B21" s="30" t="s">
        <v>19</v>
      </c>
      <c r="C21" s="4">
        <v>0</v>
      </c>
      <c r="D21" s="4">
        <v>0</v>
      </c>
      <c r="E21" s="31">
        <v>0</v>
      </c>
      <c r="F21" s="112">
        <v>0</v>
      </c>
      <c r="G21" s="4">
        <v>0</v>
      </c>
      <c r="H21" s="31">
        <v>0</v>
      </c>
      <c r="I21" s="8">
        <v>0</v>
      </c>
      <c r="J21" s="6">
        <v>0</v>
      </c>
      <c r="K21" s="4">
        <v>0</v>
      </c>
      <c r="L21" s="31">
        <v>0</v>
      </c>
    </row>
    <row r="22" spans="1:12" ht="13.5" x14ac:dyDescent="0.25">
      <c r="A22" s="113" t="s">
        <v>102</v>
      </c>
      <c r="B22" s="30" t="s">
        <v>19</v>
      </c>
      <c r="C22" s="4">
        <v>17056667</v>
      </c>
      <c r="D22" s="4">
        <v>11857539</v>
      </c>
      <c r="E22" s="31">
        <v>43422193</v>
      </c>
      <c r="F22" s="112">
        <v>-93940748</v>
      </c>
      <c r="G22" s="4">
        <v>-83102887</v>
      </c>
      <c r="H22" s="31">
        <v>-83102887</v>
      </c>
      <c r="I22" s="8">
        <v>18635382</v>
      </c>
      <c r="J22" s="6">
        <v>29839720</v>
      </c>
      <c r="K22" s="4">
        <v>32249077</v>
      </c>
      <c r="L22" s="31">
        <v>21902969</v>
      </c>
    </row>
    <row r="23" spans="1:12" ht="13.5" x14ac:dyDescent="0.25">
      <c r="A23" s="113" t="s">
        <v>101</v>
      </c>
      <c r="B23" s="30" t="s">
        <v>19</v>
      </c>
      <c r="C23" s="4">
        <v>3654</v>
      </c>
      <c r="D23" s="4">
        <v>1538989</v>
      </c>
      <c r="E23" s="31">
        <v>49484</v>
      </c>
      <c r="F23" s="137">
        <v>28720</v>
      </c>
      <c r="G23" s="64">
        <v>28498</v>
      </c>
      <c r="H23" s="135">
        <v>28498</v>
      </c>
      <c r="I23" s="112">
        <v>52484</v>
      </c>
      <c r="J23" s="136">
        <v>20985</v>
      </c>
      <c r="K23" s="64">
        <v>20985</v>
      </c>
      <c r="L23" s="135">
        <v>20985</v>
      </c>
    </row>
    <row r="24" spans="1:12" ht="13.5" x14ac:dyDescent="0.25">
      <c r="A24" s="129" t="s">
        <v>100</v>
      </c>
      <c r="B24" s="133" t="s">
        <v>19</v>
      </c>
      <c r="C24" s="124">
        <f>SUM(C15:C23)</f>
        <v>25590898852</v>
      </c>
      <c r="D24" s="80">
        <f>SUM(D15:D23)</f>
        <v>26548842234</v>
      </c>
      <c r="E24" s="130">
        <f>SUM(E15:E23)</f>
        <v>29698382554</v>
      </c>
      <c r="F24" s="132">
        <f>SUM(F15:F23)</f>
        <v>20924743320</v>
      </c>
      <c r="G24" s="80">
        <f>SUM(G15:G23)</f>
        <v>20896593224</v>
      </c>
      <c r="H24" s="130">
        <f>SUM(H15:H23)</f>
        <v>20896593224</v>
      </c>
      <c r="I24" s="82">
        <f>SUM(I15:I23)</f>
        <v>26924307705</v>
      </c>
      <c r="J24" s="131">
        <f>SUM(J15:J23)</f>
        <v>28144195177</v>
      </c>
      <c r="K24" s="80">
        <f>SUM(K15:K23)</f>
        <v>28524775607</v>
      </c>
      <c r="L24" s="130">
        <f>SUM(L15:L23)</f>
        <v>27644744974</v>
      </c>
    </row>
    <row r="25" spans="1:12" ht="13.5" x14ac:dyDescent="0.25">
      <c r="A25" s="129" t="s">
        <v>99</v>
      </c>
      <c r="B25" s="128" t="s">
        <v>19</v>
      </c>
      <c r="C25" s="124">
        <f>+C12+C24</f>
        <v>28384048802</v>
      </c>
      <c r="D25" s="124">
        <f>+D12+D24</f>
        <v>29329396316</v>
      </c>
      <c r="E25" s="123">
        <f>+E12+E24</f>
        <v>32879666938</v>
      </c>
      <c r="F25" s="127">
        <f>+F12+F24</f>
        <v>22726114435</v>
      </c>
      <c r="G25" s="124">
        <f>+G12+G24</f>
        <v>25298188387</v>
      </c>
      <c r="H25" s="123">
        <f>+H12+H24</f>
        <v>25298188387</v>
      </c>
      <c r="I25" s="126">
        <f>+I12+I24</f>
        <v>34147109828</v>
      </c>
      <c r="J25" s="125">
        <f>+J12+J24</f>
        <v>33584314006</v>
      </c>
      <c r="K25" s="124">
        <f>+K12+K24</f>
        <v>34427405971</v>
      </c>
      <c r="L25" s="123">
        <f>+L12+L24</f>
        <v>32850025034</v>
      </c>
    </row>
    <row r="26" spans="1:12" ht="5.0999999999999996" customHeight="1" x14ac:dyDescent="0.25">
      <c r="A26" s="115" t="s">
        <v>37</v>
      </c>
      <c r="B26" s="30"/>
      <c r="C26" s="4"/>
      <c r="D26" s="4"/>
      <c r="E26" s="31"/>
      <c r="F26" s="112"/>
      <c r="G26" s="4"/>
      <c r="H26" s="31"/>
      <c r="I26" s="8"/>
      <c r="J26" s="6"/>
      <c r="K26" s="4"/>
      <c r="L26" s="31"/>
    </row>
    <row r="27" spans="1:12" ht="13.5" x14ac:dyDescent="0.25">
      <c r="A27" s="114" t="s">
        <v>98</v>
      </c>
      <c r="B27" s="30" t="s">
        <v>19</v>
      </c>
      <c r="C27" s="4"/>
      <c r="D27" s="4"/>
      <c r="E27" s="31"/>
      <c r="F27" s="112"/>
      <c r="G27" s="4"/>
      <c r="H27" s="31"/>
      <c r="I27" s="8"/>
      <c r="J27" s="6"/>
      <c r="K27" s="4"/>
      <c r="L27" s="31"/>
    </row>
    <row r="28" spans="1:12" ht="13.5" x14ac:dyDescent="0.25">
      <c r="A28" s="114" t="s">
        <v>97</v>
      </c>
      <c r="B28" s="134" t="s">
        <v>19</v>
      </c>
      <c r="C28" s="4"/>
      <c r="D28" s="4"/>
      <c r="E28" s="31"/>
      <c r="F28" s="112"/>
      <c r="G28" s="4"/>
      <c r="H28" s="31"/>
      <c r="I28" s="8"/>
      <c r="J28" s="6"/>
      <c r="K28" s="4"/>
      <c r="L28" s="31"/>
    </row>
    <row r="29" spans="1:12" ht="13.5" x14ac:dyDescent="0.25">
      <c r="A29" s="113" t="s">
        <v>96</v>
      </c>
      <c r="B29" s="30" t="s">
        <v>9</v>
      </c>
      <c r="C29" s="4">
        <v>0</v>
      </c>
      <c r="D29" s="4">
        <v>0</v>
      </c>
      <c r="E29" s="31">
        <v>0</v>
      </c>
      <c r="F29" s="112">
        <v>0</v>
      </c>
      <c r="G29" s="4">
        <v>0</v>
      </c>
      <c r="H29" s="31">
        <v>0</v>
      </c>
      <c r="I29" s="8">
        <v>0</v>
      </c>
      <c r="J29" s="6">
        <v>0</v>
      </c>
      <c r="K29" s="4">
        <v>0</v>
      </c>
      <c r="L29" s="31">
        <v>0</v>
      </c>
    </row>
    <row r="30" spans="1:12" ht="13.5" x14ac:dyDescent="0.25">
      <c r="A30" s="113" t="s">
        <v>95</v>
      </c>
      <c r="B30" s="30" t="s">
        <v>82</v>
      </c>
      <c r="C30" s="4">
        <v>70718566</v>
      </c>
      <c r="D30" s="4">
        <v>61519214</v>
      </c>
      <c r="E30" s="31">
        <v>14894394</v>
      </c>
      <c r="F30" s="112">
        <v>18718148</v>
      </c>
      <c r="G30" s="4">
        <v>-2601827</v>
      </c>
      <c r="H30" s="31">
        <v>-2601827</v>
      </c>
      <c r="I30" s="8">
        <v>60961717</v>
      </c>
      <c r="J30" s="6">
        <v>54216138</v>
      </c>
      <c r="K30" s="4">
        <v>54248794</v>
      </c>
      <c r="L30" s="31">
        <v>-4456745</v>
      </c>
    </row>
    <row r="31" spans="1:12" ht="13.5" x14ac:dyDescent="0.25">
      <c r="A31" s="113" t="s">
        <v>94</v>
      </c>
      <c r="B31" s="30" t="s">
        <v>19</v>
      </c>
      <c r="C31" s="4">
        <v>3020519</v>
      </c>
      <c r="D31" s="4">
        <v>-4451853</v>
      </c>
      <c r="E31" s="31">
        <v>-7356953</v>
      </c>
      <c r="F31" s="112">
        <v>2580748</v>
      </c>
      <c r="G31" s="4">
        <v>5538952</v>
      </c>
      <c r="H31" s="31">
        <v>5538952</v>
      </c>
      <c r="I31" s="8">
        <v>-7738069</v>
      </c>
      <c r="J31" s="6">
        <v>-13317659</v>
      </c>
      <c r="K31" s="4">
        <v>-13939861</v>
      </c>
      <c r="L31" s="31">
        <v>-91093</v>
      </c>
    </row>
    <row r="32" spans="1:12" ht="13.5" x14ac:dyDescent="0.25">
      <c r="A32" s="113" t="s">
        <v>93</v>
      </c>
      <c r="B32" s="30" t="s">
        <v>82</v>
      </c>
      <c r="C32" s="4">
        <v>2589197212</v>
      </c>
      <c r="D32" s="4">
        <v>3513446185</v>
      </c>
      <c r="E32" s="31">
        <v>5278657790</v>
      </c>
      <c r="F32" s="112">
        <v>513995317</v>
      </c>
      <c r="G32" s="4">
        <v>3810959509</v>
      </c>
      <c r="H32" s="31">
        <v>3810959509</v>
      </c>
      <c r="I32" s="8">
        <v>7853486233</v>
      </c>
      <c r="J32" s="6">
        <v>2232082806</v>
      </c>
      <c r="K32" s="4">
        <v>2302028327</v>
      </c>
      <c r="L32" s="31">
        <v>1088296228</v>
      </c>
    </row>
    <row r="33" spans="1:12" ht="13.5" x14ac:dyDescent="0.25">
      <c r="A33" s="113" t="s">
        <v>89</v>
      </c>
      <c r="B33" s="30" t="s">
        <v>19</v>
      </c>
      <c r="C33" s="4">
        <v>50812252</v>
      </c>
      <c r="D33" s="4">
        <v>42649301</v>
      </c>
      <c r="E33" s="31">
        <v>44432053</v>
      </c>
      <c r="F33" s="112">
        <v>11167897</v>
      </c>
      <c r="G33" s="4">
        <v>73773458</v>
      </c>
      <c r="H33" s="31">
        <v>73773458</v>
      </c>
      <c r="I33" s="8">
        <v>49059507</v>
      </c>
      <c r="J33" s="6">
        <v>31609149</v>
      </c>
      <c r="K33" s="4">
        <v>32521921</v>
      </c>
      <c r="L33" s="31">
        <v>33539454</v>
      </c>
    </row>
    <row r="34" spans="1:12" ht="13.5" x14ac:dyDescent="0.25">
      <c r="A34" s="129" t="s">
        <v>92</v>
      </c>
      <c r="B34" s="128" t="s">
        <v>19</v>
      </c>
      <c r="C34" s="124">
        <f>SUM(C29:C33)</f>
        <v>2713748549</v>
      </c>
      <c r="D34" s="124">
        <f>SUM(D29:D33)</f>
        <v>3613162847</v>
      </c>
      <c r="E34" s="123">
        <f>SUM(E29:E33)</f>
        <v>5330627284</v>
      </c>
      <c r="F34" s="127">
        <f>SUM(F29:F33)</f>
        <v>546462110</v>
      </c>
      <c r="G34" s="124">
        <f>SUM(G29:G33)</f>
        <v>3887670092</v>
      </c>
      <c r="H34" s="123">
        <f>SUM(H29:H33)</f>
        <v>3887670092</v>
      </c>
      <c r="I34" s="126">
        <f>SUM(I29:I33)</f>
        <v>7955769388</v>
      </c>
      <c r="J34" s="125">
        <f>SUM(J29:J33)</f>
        <v>2304590434</v>
      </c>
      <c r="K34" s="124">
        <f>SUM(K29:K33)</f>
        <v>2374859181</v>
      </c>
      <c r="L34" s="123">
        <f>SUM(L29:L33)</f>
        <v>1117287844</v>
      </c>
    </row>
    <row r="35" spans="1:12" ht="5.0999999999999996" customHeight="1" x14ac:dyDescent="0.25">
      <c r="A35" s="115" t="s">
        <v>37</v>
      </c>
      <c r="B35" s="30"/>
      <c r="C35" s="4"/>
      <c r="D35" s="4"/>
      <c r="E35" s="31"/>
      <c r="F35" s="112"/>
      <c r="G35" s="4"/>
      <c r="H35" s="31"/>
      <c r="I35" s="8"/>
      <c r="J35" s="6"/>
      <c r="K35" s="4"/>
      <c r="L35" s="31"/>
    </row>
    <row r="36" spans="1:12" ht="13.5" x14ac:dyDescent="0.25">
      <c r="A36" s="114" t="s">
        <v>91</v>
      </c>
      <c r="B36" s="30" t="s">
        <v>19</v>
      </c>
      <c r="C36" s="4"/>
      <c r="D36" s="4"/>
      <c r="E36" s="31"/>
      <c r="F36" s="112"/>
      <c r="G36" s="4"/>
      <c r="H36" s="31"/>
      <c r="I36" s="8"/>
      <c r="J36" s="6"/>
      <c r="K36" s="4"/>
      <c r="L36" s="31"/>
    </row>
    <row r="37" spans="1:12" ht="13.5" x14ac:dyDescent="0.25">
      <c r="A37" s="113" t="s">
        <v>90</v>
      </c>
      <c r="B37" s="30" t="s">
        <v>19</v>
      </c>
      <c r="C37" s="4">
        <v>1355318553</v>
      </c>
      <c r="D37" s="4">
        <v>1197805088</v>
      </c>
      <c r="E37" s="31">
        <v>883335391</v>
      </c>
      <c r="F37" s="112">
        <v>1504394226</v>
      </c>
      <c r="G37" s="4">
        <v>1459703042</v>
      </c>
      <c r="H37" s="31">
        <v>1459703042</v>
      </c>
      <c r="I37" s="8">
        <v>1087111278</v>
      </c>
      <c r="J37" s="6">
        <v>974702493</v>
      </c>
      <c r="K37" s="4">
        <v>775876488</v>
      </c>
      <c r="L37" s="31">
        <v>339172875</v>
      </c>
    </row>
    <row r="38" spans="1:12" ht="13.5" x14ac:dyDescent="0.25">
      <c r="A38" s="113" t="s">
        <v>89</v>
      </c>
      <c r="B38" s="30" t="s">
        <v>19</v>
      </c>
      <c r="C38" s="4">
        <v>266591129</v>
      </c>
      <c r="D38" s="4">
        <v>200133290</v>
      </c>
      <c r="E38" s="31">
        <v>205151291</v>
      </c>
      <c r="F38" s="112">
        <v>74399340</v>
      </c>
      <c r="G38" s="4">
        <v>192225343</v>
      </c>
      <c r="H38" s="31">
        <v>192225343</v>
      </c>
      <c r="I38" s="8">
        <v>208493614</v>
      </c>
      <c r="J38" s="6">
        <v>82672661</v>
      </c>
      <c r="K38" s="4">
        <v>82766769</v>
      </c>
      <c r="L38" s="31">
        <v>5765376</v>
      </c>
    </row>
    <row r="39" spans="1:12" ht="13.5" x14ac:dyDescent="0.25">
      <c r="A39" s="129" t="s">
        <v>88</v>
      </c>
      <c r="B39" s="133" t="s">
        <v>19</v>
      </c>
      <c r="C39" s="124">
        <f>SUM(C37:C38)</f>
        <v>1621909682</v>
      </c>
      <c r="D39" s="80">
        <f>SUM(D37:D38)</f>
        <v>1397938378</v>
      </c>
      <c r="E39" s="130">
        <f>SUM(E37:E38)</f>
        <v>1088486682</v>
      </c>
      <c r="F39" s="132">
        <f>SUM(F37:F38)</f>
        <v>1578793566</v>
      </c>
      <c r="G39" s="80">
        <f>SUM(G37:G38)</f>
        <v>1651928385</v>
      </c>
      <c r="H39" s="130">
        <f>SUM(H37:H38)</f>
        <v>1651928385</v>
      </c>
      <c r="I39" s="132">
        <f>SUM(I37:I38)</f>
        <v>1295604892</v>
      </c>
      <c r="J39" s="131">
        <f>SUM(J37:J38)</f>
        <v>1057375154</v>
      </c>
      <c r="K39" s="80">
        <f>SUM(K37:K38)</f>
        <v>858643257</v>
      </c>
      <c r="L39" s="130">
        <f>SUM(L37:L38)</f>
        <v>344938251</v>
      </c>
    </row>
    <row r="40" spans="1:12" ht="13.5" x14ac:dyDescent="0.25">
      <c r="A40" s="129" t="s">
        <v>87</v>
      </c>
      <c r="B40" s="128" t="s">
        <v>19</v>
      </c>
      <c r="C40" s="124">
        <f>+C34+C39</f>
        <v>4335658231</v>
      </c>
      <c r="D40" s="124">
        <f>+D34+D39</f>
        <v>5011101225</v>
      </c>
      <c r="E40" s="123">
        <f>+E34+E39</f>
        <v>6419113966</v>
      </c>
      <c r="F40" s="127">
        <f>+F34+F39</f>
        <v>2125255676</v>
      </c>
      <c r="G40" s="124">
        <f>+G34+G39</f>
        <v>5539598477</v>
      </c>
      <c r="H40" s="123">
        <f>+H34+H39</f>
        <v>5539598477</v>
      </c>
      <c r="I40" s="126">
        <f>+I34+I39</f>
        <v>9251374280</v>
      </c>
      <c r="J40" s="125">
        <f>+J34+J39</f>
        <v>3361965588</v>
      </c>
      <c r="K40" s="124">
        <f>+K34+K39</f>
        <v>3233502438</v>
      </c>
      <c r="L40" s="123">
        <f>+L34+L39</f>
        <v>1462226095</v>
      </c>
    </row>
    <row r="41" spans="1:12" ht="5.0999999999999996" customHeight="1" x14ac:dyDescent="0.25">
      <c r="A41" s="115" t="s">
        <v>37</v>
      </c>
      <c r="B41" s="30"/>
      <c r="C41" s="4"/>
      <c r="D41" s="4"/>
      <c r="E41" s="31"/>
      <c r="F41" s="112"/>
      <c r="G41" s="4"/>
      <c r="H41" s="31"/>
      <c r="I41" s="8"/>
      <c r="J41" s="6"/>
      <c r="K41" s="4"/>
      <c r="L41" s="31"/>
    </row>
    <row r="42" spans="1:12" ht="13.5" x14ac:dyDescent="0.25">
      <c r="A42" s="122" t="s">
        <v>86</v>
      </c>
      <c r="B42" s="121" t="s">
        <v>80</v>
      </c>
      <c r="C42" s="117">
        <f>+C25-C40</f>
        <v>24048390571</v>
      </c>
      <c r="D42" s="117">
        <f>+D25-D40</f>
        <v>24318295091</v>
      </c>
      <c r="E42" s="116">
        <f>+E25-E40</f>
        <v>26460552972</v>
      </c>
      <c r="F42" s="120">
        <f>+F25-F40</f>
        <v>20600858759</v>
      </c>
      <c r="G42" s="117">
        <f>+G25-G40</f>
        <v>19758589910</v>
      </c>
      <c r="H42" s="116">
        <f>+H25-H40</f>
        <v>19758589910</v>
      </c>
      <c r="I42" s="119">
        <f>+I25-I40</f>
        <v>24895735548</v>
      </c>
      <c r="J42" s="118">
        <f>+J25-J40</f>
        <v>30222348418</v>
      </c>
      <c r="K42" s="117">
        <f>+K25-K40</f>
        <v>31193903533</v>
      </c>
      <c r="L42" s="116">
        <f>+L25-L40</f>
        <v>31387798939</v>
      </c>
    </row>
    <row r="43" spans="1:12" ht="5.0999999999999996" customHeight="1" x14ac:dyDescent="0.25">
      <c r="A43" s="115" t="s">
        <v>37</v>
      </c>
      <c r="B43" s="30"/>
      <c r="C43" s="4"/>
      <c r="D43" s="4"/>
      <c r="E43" s="31"/>
      <c r="F43" s="112"/>
      <c r="G43" s="4"/>
      <c r="H43" s="31"/>
      <c r="I43" s="8"/>
      <c r="J43" s="6"/>
      <c r="K43" s="4"/>
      <c r="L43" s="31"/>
    </row>
    <row r="44" spans="1:12" ht="13.5" x14ac:dyDescent="0.25">
      <c r="A44" s="114" t="s">
        <v>85</v>
      </c>
      <c r="B44" s="30" t="s">
        <v>19</v>
      </c>
      <c r="C44" s="4"/>
      <c r="D44" s="4"/>
      <c r="E44" s="31"/>
      <c r="F44" s="112"/>
      <c r="G44" s="4"/>
      <c r="H44" s="31"/>
      <c r="I44" s="8"/>
      <c r="J44" s="6"/>
      <c r="K44" s="4"/>
      <c r="L44" s="31"/>
    </row>
    <row r="45" spans="1:12" ht="13.5" x14ac:dyDescent="0.25">
      <c r="A45" s="113" t="s">
        <v>84</v>
      </c>
      <c r="B45" s="30" t="s">
        <v>19</v>
      </c>
      <c r="C45" s="4">
        <v>4223922475</v>
      </c>
      <c r="D45" s="4">
        <v>6361419174</v>
      </c>
      <c r="E45" s="31">
        <v>7097885091</v>
      </c>
      <c r="F45" s="112">
        <v>-353747095</v>
      </c>
      <c r="G45" s="4">
        <v>4770937306</v>
      </c>
      <c r="H45" s="31">
        <v>4770937306</v>
      </c>
      <c r="I45" s="8">
        <v>6884503593</v>
      </c>
      <c r="J45" s="6">
        <v>5421194403</v>
      </c>
      <c r="K45" s="4">
        <v>4046686296</v>
      </c>
      <c r="L45" s="31">
        <v>8578781882</v>
      </c>
    </row>
    <row r="46" spans="1:12" ht="13.5" x14ac:dyDescent="0.25">
      <c r="A46" s="113" t="s">
        <v>83</v>
      </c>
      <c r="B46" s="30" t="s">
        <v>82</v>
      </c>
      <c r="C46" s="4">
        <v>-26046027</v>
      </c>
      <c r="D46" s="4">
        <v>134548457</v>
      </c>
      <c r="E46" s="31">
        <v>109204594</v>
      </c>
      <c r="F46" s="112">
        <v>55647</v>
      </c>
      <c r="G46" s="4">
        <v>159579495</v>
      </c>
      <c r="H46" s="31">
        <v>159579495</v>
      </c>
      <c r="I46" s="8">
        <v>98645233</v>
      </c>
      <c r="J46" s="6">
        <v>13760321</v>
      </c>
      <c r="K46" s="4">
        <v>6814350</v>
      </c>
      <c r="L46" s="31">
        <v>7860066</v>
      </c>
    </row>
    <row r="47" spans="1:12" ht="14.45" customHeight="1" x14ac:dyDescent="0.25">
      <c r="A47" s="113" t="s">
        <v>37</v>
      </c>
      <c r="B47" s="30"/>
      <c r="C47" s="4"/>
      <c r="D47" s="4"/>
      <c r="E47" s="31"/>
      <c r="F47" s="112"/>
      <c r="G47" s="4"/>
      <c r="H47" s="31"/>
      <c r="I47" s="8"/>
      <c r="J47" s="6"/>
      <c r="K47" s="4"/>
      <c r="L47" s="31"/>
    </row>
    <row r="48" spans="1:12" ht="13.5" x14ac:dyDescent="0.25">
      <c r="A48" s="111" t="s">
        <v>81</v>
      </c>
      <c r="B48" s="110" t="s">
        <v>80</v>
      </c>
      <c r="C48" s="89">
        <f>SUM(C45:C47)</f>
        <v>4197876448</v>
      </c>
      <c r="D48" s="89">
        <f>SUM(D45:D47)</f>
        <v>6495967631</v>
      </c>
      <c r="E48" s="107">
        <f>SUM(E45:E47)</f>
        <v>7207089685</v>
      </c>
      <c r="F48" s="109">
        <f>SUM(F45:F47)</f>
        <v>-353691448</v>
      </c>
      <c r="G48" s="89">
        <f>SUM(G45:G47)</f>
        <v>4930516801</v>
      </c>
      <c r="H48" s="107">
        <f>SUM(H45:H47)</f>
        <v>4930516801</v>
      </c>
      <c r="I48" s="92">
        <f>SUM(I45:I47)</f>
        <v>6983148826</v>
      </c>
      <c r="J48" s="108">
        <f>SUM(J45:J47)</f>
        <v>5434954724</v>
      </c>
      <c r="K48" s="89">
        <f>SUM(K45:K47)</f>
        <v>4053500646</v>
      </c>
      <c r="L48" s="107">
        <f>SUM(L45:L47)</f>
        <v>8586641948</v>
      </c>
    </row>
    <row r="49" spans="1:12" ht="13.5" x14ac:dyDescent="0.25">
      <c r="A49" s="97" t="s">
        <v>66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3.5" x14ac:dyDescent="0.25">
      <c r="A50" s="97" t="s">
        <v>79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3.5" x14ac:dyDescent="0.25">
      <c r="A51" s="97" t="s">
        <v>78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3.5" x14ac:dyDescent="0.25">
      <c r="A52" s="97" t="s">
        <v>77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13.5" x14ac:dyDescent="0.25">
      <c r="A53" s="97" t="s">
        <v>76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3.5" x14ac:dyDescent="0.25">
      <c r="A54" s="97" t="s">
        <v>75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workbookViewId="0">
      <selection sqref="A1:L1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19.149999999999999" customHeight="1" x14ac:dyDescent="0.25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5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45" t="s">
        <v>37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9" t="s">
        <v>13</v>
      </c>
      <c r="I3" s="144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114" t="s">
        <v>148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131</v>
      </c>
      <c r="B5" s="30" t="s">
        <v>19</v>
      </c>
      <c r="C5" s="4"/>
      <c r="D5" s="4"/>
      <c r="E5" s="31"/>
      <c r="F5" s="112"/>
      <c r="G5" s="4"/>
      <c r="H5" s="31"/>
      <c r="I5" s="8"/>
      <c r="J5" s="6"/>
      <c r="K5" s="4"/>
      <c r="L5" s="31"/>
    </row>
    <row r="6" spans="1:12" ht="13.5" x14ac:dyDescent="0.25">
      <c r="A6" s="113" t="s">
        <v>20</v>
      </c>
      <c r="B6" s="30" t="s">
        <v>19</v>
      </c>
      <c r="C6" s="4">
        <v>0</v>
      </c>
      <c r="D6" s="4">
        <v>378116</v>
      </c>
      <c r="E6" s="31">
        <v>-57679</v>
      </c>
      <c r="F6" s="112">
        <v>8216997469</v>
      </c>
      <c r="G6" s="4">
        <v>1653800</v>
      </c>
      <c r="H6" s="31">
        <v>1653800</v>
      </c>
      <c r="I6" s="8">
        <v>5759</v>
      </c>
      <c r="J6" s="6">
        <v>1720000</v>
      </c>
      <c r="K6" s="4">
        <v>1789000</v>
      </c>
      <c r="L6" s="31">
        <v>1861000</v>
      </c>
    </row>
    <row r="7" spans="1:12" ht="13.5" x14ac:dyDescent="0.25">
      <c r="A7" s="113" t="s">
        <v>147</v>
      </c>
      <c r="B7" s="30" t="s">
        <v>19</v>
      </c>
      <c r="C7" s="4">
        <v>255430699</v>
      </c>
      <c r="D7" s="4">
        <v>328285957</v>
      </c>
      <c r="E7" s="31">
        <v>583562225</v>
      </c>
      <c r="F7" s="112">
        <v>46970491681</v>
      </c>
      <c r="G7" s="4">
        <v>3991525877</v>
      </c>
      <c r="H7" s="31">
        <v>3991525877</v>
      </c>
      <c r="I7" s="8">
        <v>1323037418</v>
      </c>
      <c r="J7" s="6">
        <v>7351411693</v>
      </c>
      <c r="K7" s="4">
        <v>7749651559</v>
      </c>
      <c r="L7" s="31">
        <v>8335004018</v>
      </c>
    </row>
    <row r="8" spans="1:12" ht="13.5" x14ac:dyDescent="0.25">
      <c r="A8" s="113" t="s">
        <v>34</v>
      </c>
      <c r="B8" s="30" t="s">
        <v>19</v>
      </c>
      <c r="C8" s="4">
        <v>54941961</v>
      </c>
      <c r="D8" s="4">
        <v>108174783</v>
      </c>
      <c r="E8" s="31">
        <v>116651047</v>
      </c>
      <c r="F8" s="112">
        <v>-52409251979</v>
      </c>
      <c r="G8" s="4">
        <v>16718290</v>
      </c>
      <c r="H8" s="31">
        <v>16718290</v>
      </c>
      <c r="I8" s="8">
        <v>153514381</v>
      </c>
      <c r="J8" s="6">
        <v>28789827</v>
      </c>
      <c r="K8" s="4">
        <v>30484609</v>
      </c>
      <c r="L8" s="31">
        <v>31636217</v>
      </c>
    </row>
    <row r="9" spans="1:12" ht="13.5" x14ac:dyDescent="0.25">
      <c r="A9" s="113" t="s">
        <v>146</v>
      </c>
      <c r="B9" s="30" t="s">
        <v>9</v>
      </c>
      <c r="C9" s="4">
        <v>193100677</v>
      </c>
      <c r="D9" s="4">
        <v>195533726</v>
      </c>
      <c r="E9" s="31">
        <v>416924839</v>
      </c>
      <c r="F9" s="112">
        <v>412437921</v>
      </c>
      <c r="G9" s="4">
        <v>645439544</v>
      </c>
      <c r="H9" s="31">
        <v>645439544</v>
      </c>
      <c r="I9" s="8">
        <v>552108596</v>
      </c>
      <c r="J9" s="6">
        <v>1333186485</v>
      </c>
      <c r="K9" s="4">
        <v>1482740336</v>
      </c>
      <c r="L9" s="31">
        <v>1562594883</v>
      </c>
    </row>
    <row r="10" spans="1:12" ht="13.5" x14ac:dyDescent="0.25">
      <c r="A10" s="113" t="s">
        <v>145</v>
      </c>
      <c r="B10" s="30" t="s">
        <v>9</v>
      </c>
      <c r="C10" s="4">
        <v>1375272</v>
      </c>
      <c r="D10" s="4">
        <v>15101427</v>
      </c>
      <c r="E10" s="31">
        <v>62716983</v>
      </c>
      <c r="F10" s="112">
        <v>366091317</v>
      </c>
      <c r="G10" s="4">
        <v>510452278</v>
      </c>
      <c r="H10" s="31">
        <v>510452278</v>
      </c>
      <c r="I10" s="8">
        <v>66909760</v>
      </c>
      <c r="J10" s="6">
        <v>836970447</v>
      </c>
      <c r="K10" s="4">
        <v>885891618</v>
      </c>
      <c r="L10" s="31">
        <v>816199681</v>
      </c>
    </row>
    <row r="11" spans="1:12" ht="13.5" x14ac:dyDescent="0.25">
      <c r="A11" s="113" t="s">
        <v>144</v>
      </c>
      <c r="B11" s="30" t="s">
        <v>19</v>
      </c>
      <c r="C11" s="4">
        <v>0</v>
      </c>
      <c r="D11" s="4">
        <v>0</v>
      </c>
      <c r="E11" s="31">
        <v>0</v>
      </c>
      <c r="F11" s="112">
        <v>0</v>
      </c>
      <c r="G11" s="4">
        <v>255571</v>
      </c>
      <c r="H11" s="31">
        <v>255571</v>
      </c>
      <c r="I11" s="8">
        <v>0</v>
      </c>
      <c r="J11" s="6">
        <v>319800</v>
      </c>
      <c r="K11" s="4">
        <v>335790</v>
      </c>
      <c r="L11" s="31">
        <v>352579</v>
      </c>
    </row>
    <row r="12" spans="1:12" ht="13.5" x14ac:dyDescent="0.25">
      <c r="A12" s="113" t="s">
        <v>143</v>
      </c>
      <c r="B12" s="30" t="s">
        <v>19</v>
      </c>
      <c r="C12" s="4">
        <v>0</v>
      </c>
      <c r="D12" s="4">
        <v>0</v>
      </c>
      <c r="E12" s="31">
        <v>0</v>
      </c>
      <c r="F12" s="112">
        <v>0</v>
      </c>
      <c r="G12" s="4">
        <v>0</v>
      </c>
      <c r="H12" s="31">
        <v>0</v>
      </c>
      <c r="I12" s="8">
        <v>0</v>
      </c>
      <c r="J12" s="6">
        <v>0</v>
      </c>
      <c r="K12" s="4">
        <v>0</v>
      </c>
      <c r="L12" s="31">
        <v>0</v>
      </c>
    </row>
    <row r="13" spans="1:12" ht="13.5" x14ac:dyDescent="0.25">
      <c r="A13" s="114" t="s">
        <v>127</v>
      </c>
      <c r="B13" s="30" t="s">
        <v>19</v>
      </c>
      <c r="C13" s="4"/>
      <c r="D13" s="4"/>
      <c r="E13" s="31"/>
      <c r="F13" s="112"/>
      <c r="G13" s="4"/>
      <c r="H13" s="31"/>
      <c r="I13" s="8"/>
      <c r="J13" s="6"/>
      <c r="K13" s="4"/>
      <c r="L13" s="31"/>
    </row>
    <row r="14" spans="1:12" ht="13.5" x14ac:dyDescent="0.25">
      <c r="A14" s="113" t="s">
        <v>142</v>
      </c>
      <c r="B14" s="30" t="s">
        <v>19</v>
      </c>
      <c r="C14" s="4">
        <v>0</v>
      </c>
      <c r="D14" s="4">
        <v>230036669</v>
      </c>
      <c r="E14" s="31">
        <v>119805308</v>
      </c>
      <c r="F14" s="112">
        <v>-798061386</v>
      </c>
      <c r="G14" s="4">
        <v>-737953970</v>
      </c>
      <c r="H14" s="31">
        <v>-737953970</v>
      </c>
      <c r="I14" s="8">
        <v>-170659359</v>
      </c>
      <c r="J14" s="6">
        <v>-2393156810</v>
      </c>
      <c r="K14" s="4">
        <v>-2562117044</v>
      </c>
      <c r="L14" s="31">
        <v>-2713564767</v>
      </c>
    </row>
    <row r="15" spans="1:12" ht="13.5" x14ac:dyDescent="0.25">
      <c r="A15" s="113" t="s">
        <v>44</v>
      </c>
      <c r="B15" s="30" t="s">
        <v>19</v>
      </c>
      <c r="C15" s="4">
        <v>0</v>
      </c>
      <c r="D15" s="4">
        <v>0</v>
      </c>
      <c r="E15" s="31">
        <v>0</v>
      </c>
      <c r="F15" s="112">
        <v>-10696104</v>
      </c>
      <c r="G15" s="4">
        <v>-7653046</v>
      </c>
      <c r="H15" s="31">
        <v>-7653046</v>
      </c>
      <c r="I15" s="8">
        <v>-3714492</v>
      </c>
      <c r="J15" s="6">
        <v>-12302693</v>
      </c>
      <c r="K15" s="4">
        <v>-17766371</v>
      </c>
      <c r="L15" s="31">
        <v>-19585182</v>
      </c>
    </row>
    <row r="16" spans="1:12" ht="13.5" x14ac:dyDescent="0.25">
      <c r="A16" s="113" t="s">
        <v>141</v>
      </c>
      <c r="B16" s="30" t="s">
        <v>9</v>
      </c>
      <c r="C16" s="4">
        <v>0</v>
      </c>
      <c r="D16" s="4">
        <v>0</v>
      </c>
      <c r="E16" s="31">
        <v>0</v>
      </c>
      <c r="F16" s="112">
        <v>0</v>
      </c>
      <c r="G16" s="4">
        <v>0</v>
      </c>
      <c r="H16" s="31">
        <v>0</v>
      </c>
      <c r="I16" s="8">
        <v>602066</v>
      </c>
      <c r="J16" s="6">
        <v>0</v>
      </c>
      <c r="K16" s="4">
        <v>0</v>
      </c>
      <c r="L16" s="31">
        <v>0</v>
      </c>
    </row>
    <row r="17" spans="1:12" ht="13.5" x14ac:dyDescent="0.25">
      <c r="A17" s="129" t="s">
        <v>140</v>
      </c>
      <c r="B17" s="128" t="s">
        <v>19</v>
      </c>
      <c r="C17" s="124">
        <f>SUM(C6:C16)</f>
        <v>504848609</v>
      </c>
      <c r="D17" s="124">
        <f>SUM(D6:D16)</f>
        <v>877510678</v>
      </c>
      <c r="E17" s="123">
        <f>SUM(E6:E16)</f>
        <v>1299602723</v>
      </c>
      <c r="F17" s="127">
        <f>SUM(F6:F16)</f>
        <v>2748008919</v>
      </c>
      <c r="G17" s="124">
        <f>SUM(G6:G16)</f>
        <v>4420438344</v>
      </c>
      <c r="H17" s="126">
        <f>SUM(H6:H16)</f>
        <v>4420438344</v>
      </c>
      <c r="I17" s="127">
        <f>SUM(I6:I16)</f>
        <v>1921804129</v>
      </c>
      <c r="J17" s="125">
        <f>SUM(J6:J16)</f>
        <v>7146938749</v>
      </c>
      <c r="K17" s="124">
        <f>SUM(K6:K16)</f>
        <v>7571009497</v>
      </c>
      <c r="L17" s="123">
        <f>SUM(L6:L16)</f>
        <v>8014498429</v>
      </c>
    </row>
    <row r="18" spans="1:12" ht="5.0999999999999996" customHeight="1" x14ac:dyDescent="0.25">
      <c r="A18" s="115" t="s">
        <v>37</v>
      </c>
      <c r="B18" s="30"/>
      <c r="C18" s="4"/>
      <c r="D18" s="4"/>
      <c r="E18" s="31"/>
      <c r="F18" s="112"/>
      <c r="G18" s="4"/>
      <c r="H18" s="31"/>
      <c r="I18" s="8"/>
      <c r="J18" s="6"/>
      <c r="K18" s="4"/>
      <c r="L18" s="31"/>
    </row>
    <row r="19" spans="1:12" ht="13.5" x14ac:dyDescent="0.25">
      <c r="A19" s="114" t="s">
        <v>139</v>
      </c>
      <c r="B19" s="30" t="s">
        <v>19</v>
      </c>
      <c r="C19" s="4"/>
      <c r="D19" s="4"/>
      <c r="E19" s="31"/>
      <c r="F19" s="112"/>
      <c r="G19" s="4"/>
      <c r="H19" s="31"/>
      <c r="I19" s="8"/>
      <c r="J19" s="6"/>
      <c r="K19" s="4"/>
      <c r="L19" s="31"/>
    </row>
    <row r="20" spans="1:12" ht="13.5" x14ac:dyDescent="0.25">
      <c r="A20" s="114" t="s">
        <v>131</v>
      </c>
      <c r="B20" s="30" t="s">
        <v>19</v>
      </c>
      <c r="C20" s="149"/>
      <c r="D20" s="149"/>
      <c r="E20" s="148"/>
      <c r="F20" s="152"/>
      <c r="G20" s="149"/>
      <c r="H20" s="148"/>
      <c r="I20" s="151"/>
      <c r="J20" s="150"/>
      <c r="K20" s="149"/>
      <c r="L20" s="148"/>
    </row>
    <row r="21" spans="1:12" ht="13.5" x14ac:dyDescent="0.25">
      <c r="A21" s="113" t="s">
        <v>138</v>
      </c>
      <c r="B21" s="30" t="s">
        <v>19</v>
      </c>
      <c r="C21" s="4">
        <v>0</v>
      </c>
      <c r="D21" s="4">
        <v>0</v>
      </c>
      <c r="E21" s="31">
        <v>4909</v>
      </c>
      <c r="F21" s="137">
        <v>409</v>
      </c>
      <c r="G21" s="64">
        <v>409</v>
      </c>
      <c r="H21" s="135">
        <v>409</v>
      </c>
      <c r="I21" s="8">
        <v>0</v>
      </c>
      <c r="J21" s="136">
        <v>0</v>
      </c>
      <c r="K21" s="64">
        <v>0</v>
      </c>
      <c r="L21" s="135">
        <v>0</v>
      </c>
    </row>
    <row r="22" spans="1:12" ht="13.5" x14ac:dyDescent="0.25">
      <c r="A22" s="113" t="s">
        <v>137</v>
      </c>
      <c r="B22" s="30" t="s">
        <v>19</v>
      </c>
      <c r="C22" s="4">
        <v>0</v>
      </c>
      <c r="D22" s="64">
        <v>0</v>
      </c>
      <c r="E22" s="135">
        <v>0</v>
      </c>
      <c r="F22" s="112">
        <v>0</v>
      </c>
      <c r="G22" s="4">
        <v>0</v>
      </c>
      <c r="H22" s="31">
        <v>0</v>
      </c>
      <c r="I22" s="8">
        <v>0</v>
      </c>
      <c r="J22" s="6">
        <v>0</v>
      </c>
      <c r="K22" s="4">
        <v>0</v>
      </c>
      <c r="L22" s="31">
        <v>0</v>
      </c>
    </row>
    <row r="23" spans="1:12" ht="13.5" x14ac:dyDescent="0.25">
      <c r="A23" s="113" t="s">
        <v>136</v>
      </c>
      <c r="B23" s="30" t="s">
        <v>19</v>
      </c>
      <c r="C23" s="64">
        <v>7098</v>
      </c>
      <c r="D23" s="4">
        <v>-26666</v>
      </c>
      <c r="E23" s="31">
        <v>0</v>
      </c>
      <c r="F23" s="137">
        <v>54466280</v>
      </c>
      <c r="G23" s="64">
        <v>-54466280</v>
      </c>
      <c r="H23" s="135">
        <v>-54466280</v>
      </c>
      <c r="I23" s="8">
        <v>0</v>
      </c>
      <c r="J23" s="136">
        <v>314577</v>
      </c>
      <c r="K23" s="64">
        <v>0</v>
      </c>
      <c r="L23" s="135">
        <v>0</v>
      </c>
    </row>
    <row r="24" spans="1:12" ht="13.5" x14ac:dyDescent="0.25">
      <c r="A24" s="113" t="s">
        <v>135</v>
      </c>
      <c r="B24" s="30" t="s">
        <v>19</v>
      </c>
      <c r="C24" s="4">
        <v>-8420737</v>
      </c>
      <c r="D24" s="4">
        <v>205818</v>
      </c>
      <c r="E24" s="31">
        <v>0</v>
      </c>
      <c r="F24" s="112">
        <v>-8214919</v>
      </c>
      <c r="G24" s="4">
        <v>8472848</v>
      </c>
      <c r="H24" s="31">
        <v>8472848</v>
      </c>
      <c r="I24" s="8">
        <v>0</v>
      </c>
      <c r="J24" s="6">
        <v>-7262081</v>
      </c>
      <c r="K24" s="4">
        <v>-610623</v>
      </c>
      <c r="L24" s="31">
        <v>7614775</v>
      </c>
    </row>
    <row r="25" spans="1:12" ht="13.5" x14ac:dyDescent="0.25">
      <c r="A25" s="114" t="s">
        <v>127</v>
      </c>
      <c r="B25" s="30" t="s">
        <v>19</v>
      </c>
      <c r="C25" s="4"/>
      <c r="D25" s="4"/>
      <c r="E25" s="31"/>
      <c r="F25" s="112"/>
      <c r="G25" s="4"/>
      <c r="H25" s="31"/>
      <c r="I25" s="8"/>
      <c r="J25" s="6"/>
      <c r="K25" s="4"/>
      <c r="L25" s="31"/>
    </row>
    <row r="26" spans="1:12" ht="13.5" x14ac:dyDescent="0.25">
      <c r="A26" s="113" t="s">
        <v>134</v>
      </c>
      <c r="B26" s="30" t="s">
        <v>19</v>
      </c>
      <c r="C26" s="4">
        <v>-188906701</v>
      </c>
      <c r="D26" s="4">
        <v>-280411469</v>
      </c>
      <c r="E26" s="31">
        <v>-711261551</v>
      </c>
      <c r="F26" s="112">
        <v>-1559381431</v>
      </c>
      <c r="G26" s="4">
        <v>-1321823374</v>
      </c>
      <c r="H26" s="31">
        <v>-1321823374</v>
      </c>
      <c r="I26" s="8">
        <v>-697054310</v>
      </c>
      <c r="J26" s="6">
        <v>-1927900710</v>
      </c>
      <c r="K26" s="4">
        <v>-1760064414</v>
      </c>
      <c r="L26" s="31">
        <v>-1641439665</v>
      </c>
    </row>
    <row r="27" spans="1:12" ht="13.5" x14ac:dyDescent="0.25">
      <c r="A27" s="129" t="s">
        <v>133</v>
      </c>
      <c r="B27" s="128" t="s">
        <v>19</v>
      </c>
      <c r="C27" s="124">
        <f>SUM(C21:C26)</f>
        <v>-197320340</v>
      </c>
      <c r="D27" s="124">
        <f>SUM(D21:D26)</f>
        <v>-280232317</v>
      </c>
      <c r="E27" s="123">
        <f>SUM(E21:E26)</f>
        <v>-711256642</v>
      </c>
      <c r="F27" s="127">
        <f>SUM(F21:F26)</f>
        <v>-1513129661</v>
      </c>
      <c r="G27" s="124">
        <f>SUM(G21:G26)</f>
        <v>-1367816397</v>
      </c>
      <c r="H27" s="123">
        <f>SUM(H21:H26)</f>
        <v>-1367816397</v>
      </c>
      <c r="I27" s="126">
        <f>SUM(I21:I26)</f>
        <v>-697054310</v>
      </c>
      <c r="J27" s="125">
        <f>SUM(J21:J26)</f>
        <v>-1934848214</v>
      </c>
      <c r="K27" s="124">
        <f>SUM(K21:K26)</f>
        <v>-1760675037</v>
      </c>
      <c r="L27" s="123">
        <f>SUM(L21:L26)</f>
        <v>-1633824890</v>
      </c>
    </row>
    <row r="28" spans="1:12" ht="5.0999999999999996" customHeight="1" x14ac:dyDescent="0.25">
      <c r="A28" s="115" t="s">
        <v>37</v>
      </c>
      <c r="B28" s="30"/>
      <c r="C28" s="4"/>
      <c r="D28" s="4"/>
      <c r="E28" s="31"/>
      <c r="F28" s="112"/>
      <c r="G28" s="4"/>
      <c r="H28" s="31"/>
      <c r="I28" s="8"/>
      <c r="J28" s="6"/>
      <c r="K28" s="4"/>
      <c r="L28" s="31"/>
    </row>
    <row r="29" spans="1:12" ht="13.5" x14ac:dyDescent="0.25">
      <c r="A29" s="114" t="s">
        <v>132</v>
      </c>
      <c r="B29" s="30" t="s">
        <v>19</v>
      </c>
      <c r="C29" s="4"/>
      <c r="D29" s="4"/>
      <c r="E29" s="31"/>
      <c r="F29" s="112"/>
      <c r="G29" s="4"/>
      <c r="H29" s="31"/>
      <c r="I29" s="8"/>
      <c r="J29" s="6"/>
      <c r="K29" s="4"/>
      <c r="L29" s="31"/>
    </row>
    <row r="30" spans="1:12" ht="13.5" x14ac:dyDescent="0.25">
      <c r="A30" s="114" t="s">
        <v>131</v>
      </c>
      <c r="B30" s="30" t="s">
        <v>19</v>
      </c>
      <c r="C30" s="4"/>
      <c r="D30" s="4"/>
      <c r="E30" s="31"/>
      <c r="F30" s="112"/>
      <c r="G30" s="4"/>
      <c r="H30" s="31"/>
      <c r="I30" s="8"/>
      <c r="J30" s="6"/>
      <c r="K30" s="4"/>
      <c r="L30" s="31"/>
    </row>
    <row r="31" spans="1:12" ht="13.5" x14ac:dyDescent="0.25">
      <c r="A31" s="113" t="s">
        <v>130</v>
      </c>
      <c r="B31" s="30" t="s">
        <v>19</v>
      </c>
      <c r="C31" s="4">
        <v>0</v>
      </c>
      <c r="D31" s="4">
        <v>0</v>
      </c>
      <c r="E31" s="31">
        <v>0</v>
      </c>
      <c r="F31" s="112">
        <v>0</v>
      </c>
      <c r="G31" s="4">
        <v>0</v>
      </c>
      <c r="H31" s="31">
        <v>0</v>
      </c>
      <c r="I31" s="8">
        <v>0</v>
      </c>
      <c r="J31" s="6">
        <v>0</v>
      </c>
      <c r="K31" s="4">
        <v>0</v>
      </c>
      <c r="L31" s="31">
        <v>0</v>
      </c>
    </row>
    <row r="32" spans="1:12" ht="13.5" x14ac:dyDescent="0.25">
      <c r="A32" s="113" t="s">
        <v>129</v>
      </c>
      <c r="B32" s="30" t="s">
        <v>19</v>
      </c>
      <c r="C32" s="4">
        <v>0</v>
      </c>
      <c r="D32" s="4">
        <v>0</v>
      </c>
      <c r="E32" s="31">
        <v>0</v>
      </c>
      <c r="F32" s="112">
        <v>-23381988</v>
      </c>
      <c r="G32" s="4">
        <v>-57589238</v>
      </c>
      <c r="H32" s="31">
        <v>-57589238</v>
      </c>
      <c r="I32" s="8">
        <v>0</v>
      </c>
      <c r="J32" s="6">
        <v>21850000</v>
      </c>
      <c r="K32" s="4">
        <v>24500000</v>
      </c>
      <c r="L32" s="31">
        <v>30759046</v>
      </c>
    </row>
    <row r="33" spans="1:12" ht="13.5" x14ac:dyDescent="0.25">
      <c r="A33" s="113" t="s">
        <v>128</v>
      </c>
      <c r="B33" s="30" t="s">
        <v>19</v>
      </c>
      <c r="C33" s="4">
        <v>3020519</v>
      </c>
      <c r="D33" s="4">
        <v>-7472372</v>
      </c>
      <c r="E33" s="31">
        <v>-1323019</v>
      </c>
      <c r="F33" s="112">
        <v>-2280347</v>
      </c>
      <c r="G33" s="64">
        <v>2958204</v>
      </c>
      <c r="H33" s="135">
        <v>2958204</v>
      </c>
      <c r="I33" s="76">
        <v>27562</v>
      </c>
      <c r="J33" s="6">
        <v>-13226566</v>
      </c>
      <c r="K33" s="4">
        <v>-622202</v>
      </c>
      <c r="L33" s="31">
        <v>13848768</v>
      </c>
    </row>
    <row r="34" spans="1:12" ht="13.5" x14ac:dyDescent="0.25">
      <c r="A34" s="114" t="s">
        <v>127</v>
      </c>
      <c r="B34" s="30" t="s">
        <v>19</v>
      </c>
      <c r="C34" s="4"/>
      <c r="D34" s="4"/>
      <c r="E34" s="31"/>
      <c r="F34" s="112"/>
      <c r="G34" s="4"/>
      <c r="H34" s="31"/>
      <c r="I34" s="8"/>
      <c r="J34" s="6"/>
      <c r="K34" s="4"/>
      <c r="L34" s="31"/>
    </row>
    <row r="35" spans="1:12" ht="13.5" x14ac:dyDescent="0.25">
      <c r="A35" s="113" t="s">
        <v>126</v>
      </c>
      <c r="B35" s="30" t="s">
        <v>19</v>
      </c>
      <c r="C35" s="4">
        <v>0</v>
      </c>
      <c r="D35" s="4">
        <v>212</v>
      </c>
      <c r="E35" s="31">
        <v>0</v>
      </c>
      <c r="F35" s="112">
        <v>4517057</v>
      </c>
      <c r="G35" s="4">
        <v>-4841650</v>
      </c>
      <c r="H35" s="31">
        <v>-4841650</v>
      </c>
      <c r="I35" s="8">
        <v>-2069334</v>
      </c>
      <c r="J35" s="6">
        <v>-3866382</v>
      </c>
      <c r="K35" s="4">
        <v>-5466498</v>
      </c>
      <c r="L35" s="31">
        <v>-7409354</v>
      </c>
    </row>
    <row r="36" spans="1:12" ht="13.5" x14ac:dyDescent="0.25">
      <c r="A36" s="129" t="s">
        <v>125</v>
      </c>
      <c r="B36" s="128" t="s">
        <v>19</v>
      </c>
      <c r="C36" s="124">
        <f>SUM(C31:C35)</f>
        <v>3020519</v>
      </c>
      <c r="D36" s="124">
        <f>SUM(D31:D35)</f>
        <v>-7472160</v>
      </c>
      <c r="E36" s="123">
        <f>SUM(E31:E35)</f>
        <v>-1323019</v>
      </c>
      <c r="F36" s="127">
        <f>SUM(F31:F35)</f>
        <v>-21145278</v>
      </c>
      <c r="G36" s="124">
        <f>SUM(G31:G35)</f>
        <v>-59472684</v>
      </c>
      <c r="H36" s="123">
        <f>SUM(H31:H35)</f>
        <v>-59472684</v>
      </c>
      <c r="I36" s="126">
        <f>SUM(I31:I35)</f>
        <v>-2041772</v>
      </c>
      <c r="J36" s="125">
        <f>SUM(J31:J35)</f>
        <v>4757052</v>
      </c>
      <c r="K36" s="124">
        <f>SUM(K31:K35)</f>
        <v>18411300</v>
      </c>
      <c r="L36" s="123">
        <f>SUM(L31:L35)</f>
        <v>37198460</v>
      </c>
    </row>
    <row r="37" spans="1:12" ht="5.0999999999999996" customHeight="1" x14ac:dyDescent="0.25">
      <c r="A37" s="115" t="s">
        <v>37</v>
      </c>
      <c r="B37" s="30"/>
      <c r="C37" s="4"/>
      <c r="D37" s="4"/>
      <c r="E37" s="31"/>
      <c r="F37" s="112"/>
      <c r="G37" s="4"/>
      <c r="H37" s="31"/>
      <c r="I37" s="8"/>
      <c r="J37" s="6"/>
      <c r="K37" s="4"/>
      <c r="L37" s="31"/>
    </row>
    <row r="38" spans="1:12" ht="13.5" x14ac:dyDescent="0.25">
      <c r="A38" s="114" t="s">
        <v>124</v>
      </c>
      <c r="B38" s="30" t="s">
        <v>19</v>
      </c>
      <c r="C38" s="149">
        <f>+C17+C27+C36</f>
        <v>310548788</v>
      </c>
      <c r="D38" s="149">
        <f>+D17+D27+D36</f>
        <v>589806201</v>
      </c>
      <c r="E38" s="148">
        <f>+E17+E27+E36</f>
        <v>587023062</v>
      </c>
      <c r="F38" s="152">
        <f>+F17+F27+F36</f>
        <v>1213733980</v>
      </c>
      <c r="G38" s="149">
        <f>+G17+G27+G36</f>
        <v>2993149263</v>
      </c>
      <c r="H38" s="148">
        <f>+H17+H27+H36</f>
        <v>2993149263</v>
      </c>
      <c r="I38" s="151">
        <f>+I17+I27+I36</f>
        <v>1222708047</v>
      </c>
      <c r="J38" s="150">
        <f>+J17+J27+J36</f>
        <v>5216847587</v>
      </c>
      <c r="K38" s="149">
        <f>+K17+K27+K36</f>
        <v>5828745760</v>
      </c>
      <c r="L38" s="148">
        <f>+L17+L27+L36</f>
        <v>6417871999</v>
      </c>
    </row>
    <row r="39" spans="1:12" ht="13.5" x14ac:dyDescent="0.25">
      <c r="A39" s="113" t="s">
        <v>123</v>
      </c>
      <c r="B39" s="30" t="s">
        <v>21</v>
      </c>
      <c r="C39" s="149">
        <v>157760503</v>
      </c>
      <c r="D39" s="149">
        <v>96651551</v>
      </c>
      <c r="E39" s="148">
        <v>99260031</v>
      </c>
      <c r="F39" s="152">
        <v>66416726</v>
      </c>
      <c r="G39" s="149">
        <v>-80487617</v>
      </c>
      <c r="H39" s="148">
        <v>-80487617</v>
      </c>
      <c r="I39" s="151">
        <v>83509321</v>
      </c>
      <c r="J39" s="150">
        <v>17078009</v>
      </c>
      <c r="K39" s="149">
        <v>-345637785</v>
      </c>
      <c r="L39" s="148">
        <v>-734931459</v>
      </c>
    </row>
    <row r="40" spans="1:12" ht="13.5" x14ac:dyDescent="0.25">
      <c r="A40" s="147" t="s">
        <v>122</v>
      </c>
      <c r="B40" s="121" t="s">
        <v>21</v>
      </c>
      <c r="C40" s="117">
        <f>+C38+C39</f>
        <v>468309291</v>
      </c>
      <c r="D40" s="117">
        <f>+D38+D39</f>
        <v>686457752</v>
      </c>
      <c r="E40" s="116">
        <f>+E38+E39</f>
        <v>686283093</v>
      </c>
      <c r="F40" s="120">
        <f>+F38+F39</f>
        <v>1280150706</v>
      </c>
      <c r="G40" s="117">
        <f>+G38+G39</f>
        <v>2912661646</v>
      </c>
      <c r="H40" s="116">
        <f>+H38+H39</f>
        <v>2912661646</v>
      </c>
      <c r="I40" s="119">
        <v>1388601278</v>
      </c>
      <c r="J40" s="118">
        <f>+J38+J39</f>
        <v>5233925596</v>
      </c>
      <c r="K40" s="117">
        <f>+K38+K39</f>
        <v>5483107975</v>
      </c>
      <c r="L40" s="116">
        <f>+L38+L39</f>
        <v>5682940540</v>
      </c>
    </row>
    <row r="41" spans="1:12" ht="13.5" x14ac:dyDescent="0.25">
      <c r="A41" s="97" t="s">
        <v>66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3.5" x14ac:dyDescent="0.25">
      <c r="A42" s="97" t="s">
        <v>121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3.5" x14ac:dyDescent="0.25">
      <c r="A43" s="97" t="s">
        <v>120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81FED1644B04C80FCA172105A8CE4" ma:contentTypeVersion="" ma:contentTypeDescription="Create a new document." ma:contentTypeScope="" ma:versionID="14bcdabbbefb7e292ad640f7610feb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D22797-6EBE-42C4-8FD4-1B52B238AFCB}"/>
</file>

<file path=customXml/itemProps2.xml><?xml version="1.0" encoding="utf-8"?>
<ds:datastoreItem xmlns:ds="http://schemas.openxmlformats.org/officeDocument/2006/customXml" ds:itemID="{FAEBF453-5F1F-4BFC-9CD2-CC79A8BF236E}"/>
</file>

<file path=customXml/itemProps3.xml><?xml version="1.0" encoding="utf-8"?>
<ds:datastoreItem xmlns:ds="http://schemas.openxmlformats.org/officeDocument/2006/customXml" ds:itemID="{0D3D0236-FF47-4A81-95E5-DD0B8A2DD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Waste Water Fin Performance</vt:lpstr>
      <vt:lpstr>Waste Water Fin Position</vt:lpstr>
      <vt:lpstr>Waste Water Cash Flows</vt:lpstr>
      <vt:lpstr>'Waste Water Cash Flows'!Print_Area</vt:lpstr>
      <vt:lpstr>'Waste Water Fin Performance'!Print_Area</vt:lpstr>
      <vt:lpstr>'Waste Water Fin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2021-12-10T06:15:00Z</dcterms:created>
  <dcterms:modified xsi:type="dcterms:W3CDTF">2021-12-10T06:19:33Z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0x010100A3B81FED1644B04C80FCA172105A8CE4</vt:lpwstr>
  </property>
</Properties>
</file>